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прайс Практика" sheetId="2" r:id="rId1"/>
    <sheet name="Лист1" sheetId="1"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мил">{0,"овz";1,"z";2,"аz";5,"овz"}</definedName>
    <definedName name="_xlnm.Print_Area" localSheetId="0">'прайс Практика'!$A$1:$I$46</definedName>
    <definedName name="тыс">{0,"тысячz";1,"тысячаz";2,"тысячиz";5,"тысячz"}</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L33" i="2" l="1"/>
  <c r="K33" i="2"/>
  <c r="I33" i="2"/>
  <c r="G33" i="2"/>
  <c r="L32" i="2"/>
  <c r="K32" i="2"/>
  <c r="I32" i="2"/>
  <c r="G32" i="2"/>
  <c r="L31" i="2"/>
  <c r="K31" i="2"/>
  <c r="G31" i="2"/>
  <c r="I31" i="2" s="1"/>
  <c r="L30" i="2"/>
  <c r="K30" i="2"/>
  <c r="G30" i="2"/>
  <c r="I30" i="2" s="1"/>
  <c r="L29" i="2"/>
  <c r="K29" i="2"/>
  <c r="C29" i="2"/>
  <c r="M28" i="2"/>
  <c r="L28" i="2"/>
  <c r="K28" i="2"/>
  <c r="M27" i="2"/>
  <c r="K27" i="2" s="1"/>
  <c r="L27" i="2"/>
  <c r="M26" i="2"/>
  <c r="K26" i="2" s="1"/>
  <c r="L26" i="2"/>
  <c r="M25" i="2"/>
  <c r="K25" i="2" s="1"/>
  <c r="L25" i="2"/>
  <c r="M24" i="2"/>
  <c r="K24" i="2" s="1"/>
  <c r="L24" i="2"/>
  <c r="C24" i="2"/>
  <c r="M23" i="2"/>
  <c r="K23" i="2" s="1"/>
  <c r="L23" i="2"/>
  <c r="M20" i="2"/>
  <c r="K20" i="2" s="1"/>
  <c r="L20" i="2"/>
  <c r="C20" i="2"/>
  <c r="M19" i="2"/>
  <c r="K19" i="2" s="1"/>
  <c r="L19" i="2"/>
  <c r="F34" i="2"/>
  <c r="G19" i="2" s="1"/>
  <c r="I19" i="2" s="1"/>
  <c r="G28" i="2" l="1"/>
  <c r="I28" i="2" s="1"/>
  <c r="L34" i="2"/>
  <c r="I41" i="2" s="1"/>
  <c r="G29" i="2"/>
  <c r="I29" i="2" s="1"/>
  <c r="G27" i="2"/>
  <c r="I27" i="2" s="1"/>
  <c r="G26" i="2"/>
  <c r="I26" i="2" s="1"/>
  <c r="G22" i="2"/>
  <c r="I22" i="2" s="1"/>
  <c r="G24" i="2"/>
  <c r="I24" i="2" s="1"/>
  <c r="G25" i="2"/>
  <c r="I25" i="2" s="1"/>
  <c r="K34" i="2"/>
  <c r="I40" i="2" s="1"/>
  <c r="I21" i="2"/>
  <c r="G23" i="2"/>
  <c r="I23" i="2" s="1"/>
  <c r="G20" i="2"/>
  <c r="I20" i="2" s="1"/>
  <c r="I34" i="2" l="1"/>
</calcChain>
</file>

<file path=xl/comments1.xml><?xml version="1.0" encoding="utf-8"?>
<comments xmlns="http://schemas.openxmlformats.org/spreadsheetml/2006/main">
  <authors>
    <author>Автор</author>
  </authors>
  <commentList>
    <comment ref="H18" authorId="0" shapeId="0">
      <text>
        <r>
          <rPr>
            <b/>
            <sz val="9"/>
            <color indexed="81"/>
            <rFont val="Tahoma"/>
            <family val="2"/>
            <charset val="204"/>
          </rPr>
          <t xml:space="preserve">Проставьте необходимое кол-во каждому изделию
</t>
        </r>
        <r>
          <rPr>
            <sz val="9"/>
            <color indexed="81"/>
            <rFont val="Tahoma"/>
            <family val="2"/>
            <charset val="204"/>
          </rPr>
          <t xml:space="preserve">
</t>
        </r>
      </text>
    </comment>
  </commentList>
</comments>
</file>

<file path=xl/sharedStrings.xml><?xml version="1.0" encoding="utf-8"?>
<sst xmlns="http://schemas.openxmlformats.org/spreadsheetml/2006/main" count="63" uniqueCount="63">
  <si>
    <t>Приложение №1 от _______________</t>
  </si>
  <si>
    <t>к договору № _____ от ___________</t>
  </si>
  <si>
    <t xml:space="preserve">СПЕЦИФИКАЦИЯ МЕБЕЛИ </t>
  </si>
  <si>
    <t>127411, г. Москва, Дмитровское шоссе, 110</t>
  </si>
  <si>
    <t>тел.: +7 (495)780-38-39/43</t>
  </si>
  <si>
    <t xml:space="preserve"> www.mebel-land.com</t>
  </si>
  <si>
    <t>e-mail: info@mebel-land.com</t>
  </si>
  <si>
    <t>прайс от 01.04.2024</t>
  </si>
  <si>
    <t>Серия мебели:</t>
  </si>
  <si>
    <t>Практика</t>
  </si>
  <si>
    <t xml:space="preserve">Цвет мебели: </t>
  </si>
  <si>
    <t>Эггер группа 4</t>
  </si>
  <si>
    <t>ЛДСП:</t>
  </si>
  <si>
    <t>16/25 мм</t>
  </si>
  <si>
    <t>Рекомендуемое сочетание цветов:
ЛДСП Эггер "Дуб Корбридж натуральный H3395 ST12"
Иск.камень Grandex цвет "S-210 Hot Sand"
Сварной металлический каркас из трубы сечением 20х20мм, порошковая покраска цвет черный муар RAL 9005</t>
  </si>
  <si>
    <t>№</t>
  </si>
  <si>
    <t>Рисунок</t>
  </si>
  <si>
    <t>Наименование</t>
  </si>
  <si>
    <t>Размеры, мм
ШхГхВ</t>
  </si>
  <si>
    <t>Цена, руб.</t>
  </si>
  <si>
    <t>Цена со скидкой, руб.</t>
  </si>
  <si>
    <t>Кол-во</t>
  </si>
  <si>
    <t>Сумма, руб.</t>
  </si>
  <si>
    <t>ОБЩИЙ объем, м куб.</t>
  </si>
  <si>
    <t>ОБЩИЙ вес, кг</t>
  </si>
  <si>
    <t>объем ед. изделия, м куб.</t>
  </si>
  <si>
    <t>вес ед. изделия, кг</t>
  </si>
  <si>
    <r>
      <t xml:space="preserve">Изголовье кровати 
</t>
    </r>
    <r>
      <rPr>
        <sz val="11"/>
        <rFont val="Times New Roman"/>
        <family val="1"/>
        <charset val="204"/>
      </rPr>
      <t xml:space="preserve">Составное из двух частей 
ЛДСП 16 мм </t>
    </r>
  </si>
  <si>
    <t>3000х16х1380</t>
  </si>
  <si>
    <r>
      <t xml:space="preserve">Тумба прикроватная с ящиком
</t>
    </r>
    <r>
      <rPr>
        <sz val="11"/>
        <rFont val="Times New Roman"/>
        <family val="1"/>
        <charset val="204"/>
      </rPr>
      <t>Топ - ЛДСП 25мм, каркас и фасады - ЛДСП 16 мм.
Ящик выдвижной, направляющие скрытого монтажа с доводчиком.
Опоры - сварной металлический каркас.</t>
    </r>
    <r>
      <rPr>
        <b/>
        <sz val="11"/>
        <rFont val="Times New Roman"/>
        <family val="1"/>
        <charset val="204"/>
      </rPr>
      <t xml:space="preserve">
</t>
    </r>
  </si>
  <si>
    <t>400х320х500</t>
  </si>
  <si>
    <r>
      <rPr>
        <b/>
        <sz val="11"/>
        <rFont val="Times New Roman"/>
        <family val="1"/>
        <charset val="204"/>
      </rPr>
      <t>Кровать без изголовья</t>
    </r>
    <r>
      <rPr>
        <sz val="11"/>
        <rFont val="Times New Roman"/>
        <family val="1"/>
        <charset val="204"/>
      </rPr>
      <t xml:space="preserve"> 
</t>
    </r>
  </si>
  <si>
    <t xml:space="preserve">Кровать без изголовья
</t>
  </si>
  <si>
    <r>
      <t xml:space="preserve">Зеркало
</t>
    </r>
    <r>
      <rPr>
        <sz val="11"/>
        <rFont val="Times New Roman"/>
        <family val="1"/>
        <charset val="204"/>
      </rPr>
      <t xml:space="preserve">ЛДСП 16/32 мм. Зеркало осветленное 4 мм, фацет 10 мм.
Рама шириной 50 мм.  </t>
    </r>
  </si>
  <si>
    <t>800х600х32</t>
  </si>
  <si>
    <r>
      <rPr>
        <b/>
        <sz val="11"/>
        <rFont val="Times New Roman"/>
        <family val="1"/>
        <charset val="204"/>
      </rPr>
      <t xml:space="preserve">Стол рабочий </t>
    </r>
    <r>
      <rPr>
        <sz val="11"/>
        <rFont val="Times New Roman"/>
        <family val="1"/>
        <charset val="204"/>
      </rPr>
      <t xml:space="preserve">
ЛДСП 16/25 мм. 
Столешница из искусственного камня. 
Подстолье - сварной металлический каркас.</t>
    </r>
  </si>
  <si>
    <t>1250х400х750/950</t>
  </si>
  <si>
    <r>
      <rPr>
        <b/>
        <sz val="11"/>
        <rFont val="Times New Roman"/>
        <family val="1"/>
        <charset val="204"/>
      </rPr>
      <t xml:space="preserve">Тумба под минихолодильник. Отделение  под холодильник без задней стенки, отделение  с полкой </t>
    </r>
    <r>
      <rPr>
        <sz val="11"/>
        <rFont val="Times New Roman"/>
        <family val="1"/>
        <charset val="204"/>
      </rPr>
      <t xml:space="preserve">
Столешница из искусственного камня, толщина столешницы 30мм. 
Корпус, фасады - ЛДСП 16мм.
Бортик по задней стенке. 
Сбоку вентиляционная решетка.
Ручки профиль врезные.
</t>
    </r>
  </si>
  <si>
    <t>1000х470х750/950</t>
  </si>
  <si>
    <r>
      <rPr>
        <b/>
        <sz val="11"/>
        <rFont val="Times New Roman"/>
        <family val="1"/>
        <charset val="204"/>
      </rPr>
      <t>Журнальный столик</t>
    </r>
    <r>
      <rPr>
        <sz val="11"/>
        <rFont val="Times New Roman"/>
        <family val="1"/>
        <charset val="204"/>
      </rPr>
      <t xml:space="preserve">
Столешница - ЛДСП 25мм. 
Подстолье - сварной металлический каркас. </t>
    </r>
  </si>
  <si>
    <t>500х310х680</t>
  </si>
  <si>
    <r>
      <rPr>
        <b/>
        <sz val="11"/>
        <rFont val="Times New Roman"/>
        <family val="1"/>
        <charset val="204"/>
      </rPr>
      <t xml:space="preserve">Банкетка </t>
    </r>
    <r>
      <rPr>
        <sz val="11"/>
        <rFont val="Times New Roman"/>
        <family val="1"/>
        <charset val="204"/>
      </rPr>
      <t xml:space="preserve">
Сиденье мягкое, обивка мебельная ткань.
Опора - сварной металлический каркас. </t>
    </r>
  </si>
  <si>
    <t>900х380х450</t>
  </si>
  <si>
    <r>
      <t xml:space="preserve">Панель стеновая 
</t>
    </r>
    <r>
      <rPr>
        <sz val="11"/>
        <rFont val="Times New Roman"/>
        <family val="1"/>
        <charset val="204"/>
      </rPr>
      <t>ЛДСП 16 мм</t>
    </r>
  </si>
  <si>
    <t>1000х950х16</t>
  </si>
  <si>
    <r>
      <t xml:space="preserve">Шкафная композиция с багажницей </t>
    </r>
    <r>
      <rPr>
        <sz val="11"/>
        <rFont val="Times New Roman"/>
        <family val="1"/>
        <charset val="204"/>
      </rPr>
      <t xml:space="preserve">
Каркас и фасады - ЛДСП 16 мм, полки внутри шкафа и топ багажницы - ЛДСП 25 мм. Ручки профильные врезные. На топе багажницы утановлен защитный  врезной металлический Т-образный профиль. 
- багажница 
- панель с 2-мя крючками для одежды 
- в шкафу 2 полки сверху и снизу (с регулировкой по высоте), штанга для плечиков. 
Сверху шкафа съемный добор до потолка.</t>
    </r>
    <r>
      <rPr>
        <b/>
        <sz val="11"/>
        <rFont val="Times New Roman"/>
        <family val="1"/>
        <charset val="204"/>
      </rPr>
      <t xml:space="preserve"> 
</t>
    </r>
    <r>
      <rPr>
        <sz val="11"/>
        <rFont val="Times New Roman"/>
        <family val="1"/>
        <charset val="204"/>
      </rPr>
      <t xml:space="preserve">
</t>
    </r>
  </si>
  <si>
    <t>1550х500х2100/2400</t>
  </si>
  <si>
    <t xml:space="preserve">ИТОГО: </t>
  </si>
  <si>
    <t>ИТОГО С УЧЕТОМ СКИДКИ:</t>
  </si>
  <si>
    <t xml:space="preserve">Скидки считаются автоматически в зависимости от набранной суммы.
</t>
  </si>
  <si>
    <t>От 300 000 руб -</t>
  </si>
  <si>
    <t>м куб</t>
  </si>
  <si>
    <t>кг</t>
  </si>
  <si>
    <t>Заказы свыше 2,5 миллионов руб. расчитываются индивидуально.</t>
  </si>
  <si>
    <t>От 600 000 руб -</t>
  </si>
  <si>
    <t>От 900 000 руб -</t>
  </si>
  <si>
    <t>От 1 200 000 руб -</t>
  </si>
  <si>
    <t>Объем ориентировочный (м3):</t>
  </si>
  <si>
    <t>Вес ориентировочный (кг):</t>
  </si>
  <si>
    <t>Цены актуальны до 31 мая 2024 г. В дальнейшем возможен пересчет стоимости, в связи с возможным изменением цен на материалы и комплектующие.
Цены указаны с учетом самовывоза со склада Продавца в г.Лобня (Московская обл.).</t>
  </si>
  <si>
    <t xml:space="preserve">Продавец может организовать доставку Товара за счет средств Покупателя. Стоимость доставки зависит от адреса, объема и веса заказа. 
</t>
  </si>
  <si>
    <t>Продавец может организовать сборку мебели за счет средств Покупателя. Стоимость сборки мебели составляет 10% от стоимости мебели без учета скидки. Дополнительно оплачивается проезд к месту сборки, и проживание сборщиков мебели, если адрес находится вне зоны Московской области.
Дата сборки мебели согласовывается на дату готовности Товара к отгрузке.</t>
  </si>
  <si>
    <t>Срок изготовления Товара составляет 30-35 рабочих дней с момента поступления авансового платежа на расчетный счет Продавца и после подписания спецификации мебели с указанием описания, цвета, количества и размеров мебели.
(Срок изготовления Товара  указан с учётом срока производства материала).
Предоплата 70%, доплата 30% после уведомления о готовности Товара к отгрузке. Отгрузка строго после 100% оплаты.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</si>
</sst>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 "/>
    <numFmt numFmtId="166" formatCode="#,##0.00_ ;\-#,##0.00\ "/>
    <numFmt numFmtId="167" formatCode="#,##0.000"/>
    <numFmt numFmtId="168" formatCode="#,##0.00&quot;р.&quot;"/>
    <numFmt numFmtId="169" formatCode="#,##0.0"/>
  </numFmts>
  <fonts count="69" x14ac:knownFonts="1">
    <font>
      <sz val="11"/>
      <color theme="1"/>
      <name val="Calibri"/>
      <family val="2"/>
      <scheme val="minor"/>
    </font>
    <font>
      <sz val="8"/>
      <name val="Tahoma"/>
      <family val="2"/>
      <charset val="204"/>
    </font>
    <font>
      <sz val="10"/>
      <color indexed="8"/>
      <name val="Arial"/>
      <family val="2"/>
    </font>
    <font>
      <sz val="7.5"/>
      <color theme="0" tint="-0.249977111117893"/>
      <name val="Times New Roman"/>
      <family val="1"/>
    </font>
    <font>
      <sz val="12"/>
      <name val="Times New Roman"/>
      <family val="1"/>
    </font>
    <font>
      <sz val="14"/>
      <name val="Times New Roman"/>
      <family val="1"/>
    </font>
    <font>
      <b/>
      <sz val="7.5"/>
      <name val="Arial"/>
      <family val="2"/>
    </font>
    <font>
      <i/>
      <sz val="10"/>
      <name val="Arial"/>
      <family val="2"/>
      <charset val="204"/>
    </font>
    <font>
      <b/>
      <sz val="10"/>
      <color theme="4" tint="-0.249977111117893"/>
      <name val="Times New Roman"/>
      <family val="1"/>
      <charset val="204"/>
    </font>
    <font>
      <b/>
      <i/>
      <sz val="9"/>
      <color theme="3" tint="0.39997558519241921"/>
      <name val="Times New Roman"/>
      <family val="1"/>
      <charset val="204"/>
    </font>
    <font>
      <u/>
      <sz val="10"/>
      <color theme="10"/>
      <name val="Arial"/>
      <family val="2"/>
    </font>
    <font>
      <b/>
      <i/>
      <u/>
      <sz val="11"/>
      <color indexed="12"/>
      <name val="Arial"/>
      <family val="2"/>
      <charset val="204"/>
    </font>
    <font>
      <sz val="11"/>
      <name val="Arial"/>
      <family val="2"/>
    </font>
    <font>
      <sz val="11"/>
      <name val="Times New Roman"/>
      <family val="1"/>
    </font>
    <font>
      <sz val="10"/>
      <name val="Times New Roman"/>
      <family val="1"/>
    </font>
    <font>
      <b/>
      <i/>
      <sz val="7.5"/>
      <name val="Arial"/>
      <family val="2"/>
    </font>
    <font>
      <b/>
      <i/>
      <sz val="7.5"/>
      <name val="Times New Roman"/>
      <family val="1"/>
      <charset val="204"/>
    </font>
    <font>
      <sz val="11"/>
      <name val="Times New Roman"/>
      <family val="1"/>
      <charset val="204"/>
    </font>
    <font>
      <sz val="7.5"/>
      <name val="Arial"/>
      <family val="2"/>
    </font>
    <font>
      <sz val="7.5"/>
      <color indexed="8"/>
      <name val="Times New Roman"/>
      <family val="1"/>
      <charset val="204"/>
    </font>
    <font>
      <b/>
      <sz val="7.5"/>
      <color indexed="8"/>
      <name val="Arial"/>
      <family val="2"/>
    </font>
    <font>
      <i/>
      <sz val="16"/>
      <name val="Times New Roman"/>
      <family val="1"/>
      <charset val="204"/>
    </font>
    <font>
      <b/>
      <sz val="12"/>
      <name val="Arial Cyr"/>
      <charset val="204"/>
    </font>
    <font>
      <sz val="7.5"/>
      <color indexed="8"/>
      <name val="Arial"/>
      <family val="2"/>
    </font>
    <font>
      <b/>
      <sz val="11"/>
      <color theme="9" tint="-0.249977111117893"/>
      <name val="Calibri Light"/>
      <family val="1"/>
      <charset val="204"/>
      <scheme val="major"/>
    </font>
    <font>
      <sz val="11"/>
      <name val="Calibri Light"/>
      <family val="1"/>
      <charset val="204"/>
      <scheme val="major"/>
    </font>
    <font>
      <b/>
      <i/>
      <sz val="9"/>
      <name val="Times New Roman"/>
      <family val="1"/>
      <charset val="204"/>
    </font>
    <font>
      <sz val="11"/>
      <color theme="8" tint="-0.249977111117893"/>
      <name val="Times New Roman"/>
      <family val="1"/>
    </font>
    <font>
      <b/>
      <i/>
      <sz val="10"/>
      <color rgb="FFC00000"/>
      <name val="ISOCTEUR"/>
      <family val="3"/>
      <charset val="204"/>
    </font>
    <font>
      <u/>
      <sz val="11"/>
      <color theme="3" tint="0.39997558519241921"/>
      <name val="Times New Roman"/>
      <family val="1"/>
    </font>
    <font>
      <b/>
      <sz val="10"/>
      <name val="Times New Roman"/>
      <family val="1"/>
      <charset val="204"/>
    </font>
    <font>
      <b/>
      <sz val="16"/>
      <name val="Calibri"/>
      <family val="2"/>
      <charset val="204"/>
      <scheme val="minor"/>
    </font>
    <font>
      <sz val="11"/>
      <color rgb="FFFF0000"/>
      <name val="Times New Roman"/>
      <family val="1"/>
    </font>
    <font>
      <b/>
      <i/>
      <sz val="10"/>
      <color theme="1" tint="0.34998626667073579"/>
      <name val="Calibri Light"/>
      <family val="1"/>
      <charset val="204"/>
      <scheme val="major"/>
    </font>
    <font>
      <b/>
      <i/>
      <sz val="12"/>
      <color rgb="FFC00000"/>
      <name val="Magneto"/>
      <family val="5"/>
    </font>
    <font>
      <b/>
      <i/>
      <sz val="11"/>
      <color theme="0"/>
      <name val="Magneto"/>
      <family val="5"/>
    </font>
    <font>
      <sz val="12"/>
      <color theme="0"/>
      <name val="Arial"/>
      <family val="2"/>
      <charset val="204"/>
    </font>
    <font>
      <b/>
      <i/>
      <sz val="12"/>
      <color theme="3" tint="0.39997558519241921"/>
      <name val="Magneto"/>
      <family val="5"/>
    </font>
    <font>
      <b/>
      <i/>
      <sz val="10"/>
      <color rgb="FF993300"/>
      <name val="ISOCTEUR"/>
      <family val="3"/>
      <charset val="204"/>
    </font>
    <font>
      <b/>
      <sz val="9"/>
      <color theme="1"/>
      <name val="Times New Roman"/>
      <family val="1"/>
      <charset val="204"/>
    </font>
    <font>
      <b/>
      <sz val="8"/>
      <name val="Times New Roman"/>
      <family val="1"/>
      <charset val="204"/>
    </font>
    <font>
      <b/>
      <i/>
      <sz val="10"/>
      <name val="Times New Roman"/>
      <family val="1"/>
      <charset val="204"/>
    </font>
    <font>
      <sz val="10"/>
      <name val="Calibri"/>
      <family val="2"/>
      <charset val="204"/>
      <scheme val="minor"/>
    </font>
    <font>
      <sz val="10"/>
      <name val="Arial"/>
      <family val="2"/>
      <charset val="204"/>
    </font>
    <font>
      <b/>
      <sz val="11"/>
      <name val="Times New Roman"/>
      <family val="1"/>
      <charset val="204"/>
    </font>
    <font>
      <sz val="12"/>
      <name val="Times New Roman"/>
      <family val="1"/>
      <charset val="204"/>
    </font>
    <font>
      <b/>
      <sz val="12"/>
      <name val="Times New Roman"/>
      <family val="1"/>
      <charset val="204"/>
    </font>
    <font>
      <b/>
      <i/>
      <sz val="11"/>
      <color theme="1" tint="0.34998626667073579"/>
      <name val="Times New Roman"/>
      <family val="1"/>
      <charset val="204"/>
    </font>
    <font>
      <b/>
      <sz val="7.5"/>
      <name val="Calibri"/>
      <family val="2"/>
      <charset val="204"/>
      <scheme val="minor"/>
    </font>
    <font>
      <sz val="10"/>
      <color theme="0"/>
      <name val="Arial"/>
      <family val="2"/>
      <charset val="204"/>
    </font>
    <font>
      <b/>
      <i/>
      <sz val="11"/>
      <color rgb="FF333333"/>
      <name val="Times New Roman"/>
      <family val="1"/>
      <charset val="204"/>
    </font>
    <font>
      <sz val="10"/>
      <color theme="1" tint="0.34998626667073579"/>
      <name val="Arial"/>
      <family val="2"/>
      <charset val="204"/>
    </font>
    <font>
      <b/>
      <sz val="12"/>
      <name val="Arial"/>
      <family val="2"/>
      <charset val="204"/>
    </font>
    <font>
      <sz val="11"/>
      <color theme="1" tint="0.34998626667073579"/>
      <name val="Times New Roman"/>
      <family val="1"/>
      <charset val="204"/>
    </font>
    <font>
      <b/>
      <sz val="11"/>
      <color theme="1" tint="0.34998626667073579"/>
      <name val="Times New Roman"/>
      <family val="1"/>
      <charset val="204"/>
    </font>
    <font>
      <b/>
      <sz val="10"/>
      <color rgb="FFC00000"/>
      <name val="Times New Roman"/>
      <family val="1"/>
      <charset val="204"/>
    </font>
    <font>
      <b/>
      <sz val="12"/>
      <name val="Calibri"/>
      <family val="2"/>
      <charset val="204"/>
      <scheme val="minor"/>
    </font>
    <font>
      <sz val="7.5"/>
      <color rgb="FF969696"/>
      <name val="Times New Roman"/>
      <family val="1"/>
    </font>
    <font>
      <sz val="10"/>
      <name val="Times New Roman"/>
      <family val="1"/>
      <charset val="204"/>
    </font>
    <font>
      <sz val="10"/>
      <color indexed="8"/>
      <name val="Calibri"/>
      <family val="2"/>
      <charset val="204"/>
      <scheme val="minor"/>
    </font>
    <font>
      <b/>
      <i/>
      <sz val="10"/>
      <color rgb="FFFF0000"/>
      <name val="Times New Roman"/>
      <family val="1"/>
      <charset val="204"/>
    </font>
    <font>
      <sz val="7.5"/>
      <name val="Times New Roman"/>
      <family val="1"/>
      <charset val="204"/>
    </font>
    <font>
      <b/>
      <sz val="10"/>
      <name val="Arial"/>
      <family val="2"/>
      <charset val="204"/>
    </font>
    <font>
      <sz val="12"/>
      <color indexed="8"/>
      <name val="Arial"/>
      <family val="2"/>
    </font>
    <font>
      <sz val="12"/>
      <color rgb="FF969696"/>
      <name val="Times New Roman"/>
      <family val="1"/>
    </font>
    <font>
      <i/>
      <u/>
      <sz val="12"/>
      <color theme="9" tint="-0.499984740745262"/>
      <name val="Times New Roman"/>
      <family val="1"/>
      <charset val="204"/>
    </font>
    <font>
      <sz val="9"/>
      <name val="Times New Roman"/>
      <family val="1"/>
    </font>
    <font>
      <b/>
      <sz val="9"/>
      <color indexed="81"/>
      <name val="Tahoma"/>
      <family val="2"/>
      <charset val="204"/>
    </font>
    <font>
      <sz val="9"/>
      <color indexed="81"/>
      <name val="Tahoma"/>
      <family val="2"/>
      <charset val="204"/>
    </font>
  </fonts>
  <fills count="6">
    <fill>
      <patternFill patternType="none"/>
    </fill>
    <fill>
      <patternFill patternType="gray125"/>
    </fill>
    <fill>
      <patternFill patternType="solid">
        <fgColor rgb="FFFFFFCC"/>
      </patternFill>
    </fill>
    <fill>
      <patternFill patternType="solid">
        <fgColor indexed="42"/>
        <bgColor indexed="64"/>
      </patternFill>
    </fill>
    <fill>
      <patternFill patternType="solid">
        <fgColor theme="0"/>
        <bgColor indexed="64"/>
      </patternFill>
    </fill>
    <fill>
      <patternFill patternType="solid">
        <fgColor rgb="FFFFFFFF"/>
        <b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7">
    <xf numFmtId="0" fontId="0" fillId="0" borderId="0"/>
    <xf numFmtId="0" fontId="2" fillId="0" borderId="0"/>
    <xf numFmtId="165" fontId="6" fillId="0" borderId="0" applyFill="0" applyBorder="0">
      <alignment horizontal="right" vertical="center"/>
    </xf>
    <xf numFmtId="0" fontId="10" fillId="0" borderId="0" applyNumberFormat="0" applyFill="0" applyBorder="0" applyAlignment="0" applyProtection="0"/>
    <xf numFmtId="0" fontId="15" fillId="3" borderId="0" applyBorder="0">
      <alignment horizontal="center" vertical="center"/>
    </xf>
    <xf numFmtId="0" fontId="18" fillId="0" borderId="2" applyFill="0" applyBorder="0">
      <alignment horizontal="center" vertical="center"/>
    </xf>
    <xf numFmtId="0" fontId="2" fillId="2" borderId="1" applyNumberFormat="0" applyFont="0" applyAlignment="0" applyProtection="0"/>
  </cellStyleXfs>
  <cellXfs count="149">
    <xf numFmtId="0" fontId="0" fillId="0" borderId="0" xfId="0"/>
    <xf numFmtId="0" fontId="2" fillId="0" borderId="0" xfId="1" applyAlignment="1">
      <alignment vertical="top"/>
    </xf>
    <xf numFmtId="0" fontId="2" fillId="0" borderId="0" xfId="1" applyAlignment="1">
      <alignment horizontal="center" vertical="top"/>
    </xf>
    <xf numFmtId="3" fontId="2" fillId="0" borderId="0" xfId="1" applyNumberFormat="1" applyAlignment="1">
      <alignment horizontal="center" vertical="top"/>
    </xf>
    <xf numFmtId="164" fontId="3" fillId="0" borderId="0" xfId="1" applyNumberFormat="1" applyFont="1" applyAlignment="1">
      <alignment vertical="top"/>
    </xf>
    <xf numFmtId="0" fontId="3" fillId="0" borderId="0" xfId="1" applyFont="1" applyAlignment="1">
      <alignment vertical="top"/>
    </xf>
    <xf numFmtId="3" fontId="4" fillId="0" borderId="0" xfId="1" applyNumberFormat="1" applyFont="1" applyAlignment="1">
      <alignment horizontal="right" vertical="top"/>
    </xf>
    <xf numFmtId="0" fontId="5" fillId="0" borderId="0" xfId="1" applyFont="1" applyAlignment="1">
      <alignment horizontal="right" vertical="top"/>
    </xf>
    <xf numFmtId="1" fontId="7" fillId="0" borderId="0" xfId="2" applyNumberFormat="1" applyFont="1" applyAlignment="1">
      <alignment horizontal="left" vertical="center"/>
    </xf>
    <xf numFmtId="1" fontId="7" fillId="0" borderId="0" xfId="2" applyNumberFormat="1" applyFont="1" applyAlignment="1">
      <alignment horizontal="center" vertical="center"/>
    </xf>
    <xf numFmtId="0" fontId="8" fillId="0" borderId="0" xfId="1" applyFont="1" applyAlignment="1">
      <alignment horizontal="right" vertical="center"/>
    </xf>
    <xf numFmtId="0" fontId="9" fillId="0" borderId="0" xfId="1" applyFont="1" applyAlignment="1">
      <alignment horizontal="right" vertical="center"/>
    </xf>
    <xf numFmtId="164" fontId="2" fillId="0" borderId="0" xfId="1" applyNumberFormat="1" applyAlignment="1">
      <alignment vertical="top"/>
    </xf>
    <xf numFmtId="0" fontId="11" fillId="0" borderId="0" xfId="3" applyFont="1" applyBorder="1" applyAlignment="1" applyProtection="1">
      <alignment vertical="top"/>
    </xf>
    <xf numFmtId="0" fontId="12" fillId="0" borderId="0" xfId="1" applyFont="1" applyAlignment="1">
      <alignment vertical="top"/>
    </xf>
    <xf numFmtId="0" fontId="12" fillId="0" borderId="0" xfId="1" applyFont="1" applyAlignment="1">
      <alignment horizontal="left" vertical="top"/>
    </xf>
    <xf numFmtId="0" fontId="8" fillId="0" borderId="0" xfId="3" applyFont="1" applyAlignment="1" applyProtection="1">
      <alignment horizontal="right" vertical="center"/>
    </xf>
    <xf numFmtId="0" fontId="9" fillId="0" borderId="0" xfId="3" applyFont="1" applyAlignment="1" applyProtection="1">
      <alignment horizontal="right" vertical="center"/>
    </xf>
    <xf numFmtId="0" fontId="13" fillId="0" borderId="0" xfId="1" applyFont="1" applyAlignment="1">
      <alignment horizontal="left" vertical="top"/>
    </xf>
    <xf numFmtId="0" fontId="14" fillId="0" borderId="0" xfId="1" applyFont="1" applyAlignment="1">
      <alignment horizontal="center" vertical="top"/>
    </xf>
    <xf numFmtId="0" fontId="13" fillId="0" borderId="0" xfId="1" applyFont="1" applyAlignment="1">
      <alignment horizontal="center" vertical="top"/>
    </xf>
    <xf numFmtId="0" fontId="13" fillId="0" borderId="0" xfId="1" applyFont="1" applyAlignment="1">
      <alignment vertical="top"/>
    </xf>
    <xf numFmtId="0" fontId="16" fillId="0" borderId="0" xfId="4" applyFont="1" applyFill="1" applyBorder="1" applyAlignment="1">
      <alignment horizontal="left" vertical="center"/>
    </xf>
    <xf numFmtId="0" fontId="17" fillId="0" borderId="0" xfId="1" applyFont="1" applyAlignment="1">
      <alignment vertical="top"/>
    </xf>
    <xf numFmtId="3" fontId="19" fillId="0" borderId="0" xfId="5" applyNumberFormat="1"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6" applyFont="1" applyFill="1" applyBorder="1" applyAlignment="1">
      <alignment horizontal="center" vertical="center" wrapText="1"/>
    </xf>
    <xf numFmtId="0" fontId="15" fillId="0" borderId="0" xfId="4" applyFill="1" applyBorder="1" applyAlignment="1">
      <alignment horizontal="left" vertical="center"/>
    </xf>
    <xf numFmtId="0" fontId="21" fillId="0" borderId="0" xfId="1" applyFont="1" applyAlignment="1">
      <alignment horizontal="right" vertical="center"/>
    </xf>
    <xf numFmtId="14" fontId="22" fillId="0" borderId="0" xfId="1" applyNumberFormat="1" applyFont="1" applyAlignment="1">
      <alignment horizontal="center" vertical="center"/>
    </xf>
    <xf numFmtId="0" fontId="23" fillId="0" borderId="0" xfId="5" applyFont="1" applyFill="1" applyBorder="1" applyAlignment="1">
      <alignment horizontal="center" vertical="center" wrapText="1"/>
    </xf>
    <xf numFmtId="0" fontId="24" fillId="4" borderId="0" xfId="1" applyFont="1" applyFill="1" applyAlignment="1">
      <alignment horizontal="right" vertical="center"/>
    </xf>
    <xf numFmtId="0" fontId="25" fillId="4" borderId="0" xfId="1" applyFont="1" applyFill="1" applyAlignment="1">
      <alignment horizontal="center" vertical="center"/>
    </xf>
    <xf numFmtId="0" fontId="26" fillId="0" borderId="0" xfId="1" applyFont="1" applyAlignment="1">
      <alignment horizontal="center" vertical="center" wrapText="1"/>
    </xf>
    <xf numFmtId="0" fontId="2" fillId="0" borderId="0" xfId="1" applyFill="1" applyAlignment="1">
      <alignment vertical="top"/>
    </xf>
    <xf numFmtId="0" fontId="27" fillId="0" borderId="0" xfId="1" applyFont="1" applyFill="1" applyAlignment="1">
      <alignment horizontal="right" vertical="top"/>
    </xf>
    <xf numFmtId="0" fontId="2" fillId="0" borderId="0" xfId="1"/>
    <xf numFmtId="0" fontId="25" fillId="0" borderId="0" xfId="1" applyFont="1" applyFill="1" applyAlignment="1">
      <alignment horizontal="center" vertical="center"/>
    </xf>
    <xf numFmtId="0" fontId="17" fillId="0" borderId="0" xfId="1" applyFont="1" applyFill="1" applyAlignment="1">
      <alignment vertical="top"/>
    </xf>
    <xf numFmtId="3" fontId="28" fillId="0" borderId="0" xfId="3" applyNumberFormat="1" applyFont="1" applyFill="1" applyBorder="1" applyAlignment="1" applyProtection="1">
      <alignment horizontal="center" vertical="top"/>
    </xf>
    <xf numFmtId="0" fontId="28" fillId="0" borderId="0" xfId="3" applyFont="1" applyFill="1" applyBorder="1" applyAlignment="1" applyProtection="1">
      <alignment horizontal="center" vertical="top"/>
    </xf>
    <xf numFmtId="0" fontId="29" fillId="0" borderId="0" xfId="3" applyFont="1" applyFill="1" applyBorder="1" applyAlignment="1" applyProtection="1">
      <alignment vertical="top"/>
    </xf>
    <xf numFmtId="0" fontId="30" fillId="0" borderId="0" xfId="3" applyFont="1" applyFill="1" applyBorder="1" applyAlignment="1" applyProtection="1">
      <alignment horizontal="right" vertical="top"/>
    </xf>
    <xf numFmtId="0" fontId="31" fillId="0" borderId="3" xfId="1" applyFont="1" applyFill="1" applyBorder="1" applyAlignment="1">
      <alignment horizontal="center" vertical="center"/>
    </xf>
    <xf numFmtId="0" fontId="32" fillId="0" borderId="0" xfId="1" applyFont="1" applyFill="1" applyAlignment="1">
      <alignment horizontal="left" vertical="top"/>
    </xf>
    <xf numFmtId="0" fontId="13" fillId="0" borderId="0" xfId="1" applyFont="1" applyFill="1" applyAlignment="1">
      <alignment vertical="top"/>
    </xf>
    <xf numFmtId="0" fontId="33" fillId="0" borderId="0" xfId="3" applyFont="1" applyFill="1" applyBorder="1" applyAlignment="1" applyProtection="1">
      <alignment horizontal="center" vertical="top"/>
    </xf>
    <xf numFmtId="0" fontId="2" fillId="0" borderId="0" xfId="1" applyFill="1" applyAlignment="1">
      <alignment horizontal="center" vertical="top"/>
    </xf>
    <xf numFmtId="0" fontId="30" fillId="0" borderId="0" xfId="3" applyFont="1" applyFill="1" applyBorder="1" applyAlignment="1" applyProtection="1">
      <alignment horizontal="right" vertical="center"/>
    </xf>
    <xf numFmtId="0" fontId="31" fillId="0" borderId="0" xfId="1" applyFont="1" applyFill="1" applyBorder="1" applyAlignment="1">
      <alignment horizontal="center" vertical="center"/>
    </xf>
    <xf numFmtId="0" fontId="31" fillId="0" borderId="0" xfId="1" applyFont="1" applyFill="1" applyBorder="1" applyAlignment="1">
      <alignment horizontal="left" vertical="center" wrapText="1"/>
    </xf>
    <xf numFmtId="0" fontId="34" fillId="0" borderId="0" xfId="3" applyFont="1" applyFill="1" applyBorder="1" applyAlignment="1" applyProtection="1">
      <alignment horizontal="right"/>
    </xf>
    <xf numFmtId="0" fontId="35" fillId="0" borderId="0" xfId="1" applyFont="1" applyFill="1" applyAlignment="1">
      <alignment horizontal="center"/>
    </xf>
    <xf numFmtId="0" fontId="36" fillId="0" borderId="0" xfId="1" applyFont="1" applyFill="1" applyAlignment="1">
      <alignment horizontal="center"/>
    </xf>
    <xf numFmtId="0" fontId="37" fillId="0" borderId="0" xfId="1" applyFont="1" applyFill="1" applyAlignment="1">
      <alignment horizontal="center"/>
    </xf>
    <xf numFmtId="0" fontId="38" fillId="0" borderId="0" xfId="3" applyFont="1" applyFill="1" applyBorder="1" applyAlignment="1" applyProtection="1">
      <alignment horizontal="center" vertical="top"/>
    </xf>
    <xf numFmtId="0" fontId="30" fillId="0" borderId="4" xfId="1" applyFont="1" applyFill="1" applyBorder="1" applyAlignment="1">
      <alignment horizontal="center" vertical="center" wrapText="1"/>
    </xf>
    <xf numFmtId="0" fontId="30" fillId="0" borderId="5" xfId="1" applyFont="1" applyFill="1" applyBorder="1" applyAlignment="1">
      <alignment horizontal="center" vertical="center" wrapText="1"/>
    </xf>
    <xf numFmtId="3" fontId="39" fillId="0" borderId="5" xfId="1" applyNumberFormat="1" applyFont="1" applyFill="1" applyBorder="1" applyAlignment="1">
      <alignment horizontal="center" vertical="center" wrapText="1"/>
    </xf>
    <xf numFmtId="0" fontId="40" fillId="0" borderId="5" xfId="1" applyFont="1" applyFill="1" applyBorder="1" applyAlignment="1">
      <alignment horizontal="center" vertical="center" wrapText="1"/>
    </xf>
    <xf numFmtId="0" fontId="30" fillId="0" borderId="6"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41" fillId="0" borderId="0" xfId="1" applyFont="1" applyFill="1" applyAlignment="1">
      <alignment horizontal="center" vertical="center" wrapText="1"/>
    </xf>
    <xf numFmtId="0" fontId="42" fillId="0" borderId="3" xfId="1" applyFont="1" applyFill="1" applyBorder="1" applyAlignment="1">
      <alignment horizontal="center" vertical="center" wrapText="1"/>
    </xf>
    <xf numFmtId="0" fontId="43" fillId="0" borderId="8" xfId="1" applyFont="1" applyFill="1" applyBorder="1" applyAlignment="1">
      <alignment horizontal="center" vertical="center"/>
    </xf>
    <xf numFmtId="0" fontId="30" fillId="0" borderId="9" xfId="1" applyFont="1" applyFill="1" applyBorder="1" applyAlignment="1">
      <alignment horizontal="center" vertical="center" wrapText="1"/>
    </xf>
    <xf numFmtId="0" fontId="44" fillId="0" borderId="9" xfId="1" applyFont="1" applyBorder="1" applyAlignment="1">
      <alignment vertical="center" wrapText="1"/>
    </xf>
    <xf numFmtId="3" fontId="17" fillId="0" borderId="9" xfId="1" applyNumberFormat="1" applyFont="1" applyFill="1" applyBorder="1" applyAlignment="1">
      <alignment horizontal="center" vertical="center"/>
    </xf>
    <xf numFmtId="3" fontId="45" fillId="0" borderId="9" xfId="1" applyNumberFormat="1" applyFont="1" applyFill="1" applyBorder="1" applyAlignment="1">
      <alignment horizontal="center" vertical="center"/>
    </xf>
    <xf numFmtId="3" fontId="46" fillId="0" borderId="9" xfId="1" applyNumberFormat="1" applyFont="1" applyFill="1" applyBorder="1" applyAlignment="1">
      <alignment horizontal="center" vertical="center"/>
    </xf>
    <xf numFmtId="4" fontId="46" fillId="0" borderId="10" xfId="1" applyNumberFormat="1" applyFont="1" applyFill="1" applyBorder="1" applyAlignment="1">
      <alignment horizontal="center" vertical="center"/>
    </xf>
    <xf numFmtId="166" fontId="47" fillId="0" borderId="0" xfId="1" applyNumberFormat="1" applyFont="1" applyFill="1" applyAlignment="1">
      <alignment horizontal="center" vertical="center"/>
    </xf>
    <xf numFmtId="167" fontId="48" fillId="0" borderId="3" xfId="4" applyNumberFormat="1" applyFont="1" applyFill="1" applyBorder="1" applyAlignment="1">
      <alignment horizontal="center" vertical="center" wrapText="1"/>
    </xf>
    <xf numFmtId="1" fontId="48" fillId="0" borderId="3" xfId="4" applyNumberFormat="1" applyFont="1" applyFill="1" applyBorder="1" applyAlignment="1">
      <alignment horizontal="center" vertical="center" wrapText="1"/>
    </xf>
    <xf numFmtId="0" fontId="48" fillId="0" borderId="3" xfId="4" applyFont="1" applyFill="1" applyBorder="1" applyAlignment="1">
      <alignment horizontal="center" vertical="center" wrapText="1"/>
    </xf>
    <xf numFmtId="0" fontId="43" fillId="0" borderId="11" xfId="1" applyFont="1" applyFill="1" applyBorder="1" applyAlignment="1">
      <alignment horizontal="center" vertical="center"/>
    </xf>
    <xf numFmtId="2" fontId="49" fillId="0" borderId="12" xfId="1" applyNumberFormat="1" applyFont="1" applyFill="1" applyBorder="1" applyAlignment="1">
      <alignment horizontal="center" vertical="center"/>
    </xf>
    <xf numFmtId="0" fontId="44" fillId="0" borderId="12" xfId="1" applyFont="1" applyBorder="1" applyAlignment="1">
      <alignment vertical="center" wrapText="1"/>
    </xf>
    <xf numFmtId="3" fontId="17" fillId="0" borderId="12" xfId="1" applyNumberFormat="1" applyFont="1" applyFill="1" applyBorder="1" applyAlignment="1">
      <alignment horizontal="center" vertical="center"/>
    </xf>
    <xf numFmtId="3" fontId="45" fillId="0" borderId="12" xfId="1" applyNumberFormat="1" applyFont="1" applyFill="1" applyBorder="1" applyAlignment="1">
      <alignment horizontal="center" vertical="center"/>
    </xf>
    <xf numFmtId="3" fontId="46" fillId="0" borderId="13" xfId="1" applyNumberFormat="1" applyFont="1" applyFill="1" applyBorder="1" applyAlignment="1">
      <alignment horizontal="center" vertical="center"/>
    </xf>
    <xf numFmtId="3" fontId="46" fillId="0" borderId="12" xfId="1" applyNumberFormat="1" applyFont="1" applyFill="1" applyBorder="1" applyAlignment="1">
      <alignment horizontal="center" vertical="center"/>
    </xf>
    <xf numFmtId="4" fontId="46" fillId="0" borderId="14" xfId="1" applyNumberFormat="1" applyFont="1" applyFill="1" applyBorder="1" applyAlignment="1">
      <alignment horizontal="center" vertical="center"/>
    </xf>
    <xf numFmtId="2" fontId="49" fillId="0" borderId="12" xfId="1" applyNumberFormat="1" applyFont="1" applyBorder="1" applyAlignment="1">
      <alignment horizontal="center" vertical="center"/>
    </xf>
    <xf numFmtId="0" fontId="17" fillId="0" borderId="12" xfId="1" applyFont="1" applyBorder="1" applyAlignment="1">
      <alignment vertical="center" wrapText="1"/>
    </xf>
    <xf numFmtId="3" fontId="45" fillId="0" borderId="12" xfId="1" applyNumberFormat="1" applyFont="1" applyBorder="1" applyAlignment="1">
      <alignment horizontal="center" vertical="center"/>
    </xf>
    <xf numFmtId="3" fontId="46" fillId="5" borderId="12" xfId="1" applyNumberFormat="1" applyFont="1" applyFill="1" applyBorder="1" applyAlignment="1">
      <alignment horizontal="center" vertical="center"/>
    </xf>
    <xf numFmtId="3" fontId="46" fillId="4" borderId="12" xfId="1" applyNumberFormat="1" applyFont="1" applyFill="1" applyBorder="1" applyAlignment="1">
      <alignment horizontal="center" vertical="center"/>
    </xf>
    <xf numFmtId="4" fontId="46" fillId="0" borderId="14" xfId="1" applyNumberFormat="1" applyFont="1" applyBorder="1" applyAlignment="1">
      <alignment horizontal="center" vertical="center"/>
    </xf>
    <xf numFmtId="166" fontId="47" fillId="4" borderId="0" xfId="1" applyNumberFormat="1" applyFont="1" applyFill="1" applyAlignment="1">
      <alignment horizontal="center" vertical="center"/>
    </xf>
    <xf numFmtId="0" fontId="44" fillId="0" borderId="12" xfId="1" applyFont="1" applyFill="1" applyBorder="1" applyAlignment="1">
      <alignment vertical="center" wrapText="1"/>
    </xf>
    <xf numFmtId="0" fontId="17" fillId="0" borderId="12" xfId="1" applyFont="1" applyBorder="1" applyAlignment="1">
      <alignment horizontal="center" vertical="center"/>
    </xf>
    <xf numFmtId="0" fontId="17" fillId="0" borderId="12" xfId="1" applyFont="1" applyBorder="1" applyAlignment="1">
      <alignment vertical="top" wrapText="1"/>
    </xf>
    <xf numFmtId="2" fontId="49" fillId="0" borderId="12" xfId="1" applyNumberFormat="1" applyFont="1" applyBorder="1" applyAlignment="1">
      <alignment vertical="center"/>
    </xf>
    <xf numFmtId="3" fontId="17" fillId="4" borderId="12" xfId="1" applyNumberFormat="1" applyFont="1" applyFill="1" applyBorder="1" applyAlignment="1">
      <alignment horizontal="left" vertical="center" wrapText="1"/>
    </xf>
    <xf numFmtId="3" fontId="17" fillId="4" borderId="12" xfId="1" applyNumberFormat="1" applyFont="1" applyFill="1" applyBorder="1" applyAlignment="1">
      <alignment horizontal="center" vertical="center"/>
    </xf>
    <xf numFmtId="2" fontId="43" fillId="0" borderId="12" xfId="1" applyNumberFormat="1" applyFont="1" applyBorder="1" applyAlignment="1">
      <alignment horizontal="center" vertical="center"/>
    </xf>
    <xf numFmtId="0" fontId="17" fillId="0" borderId="12" xfId="1" applyFont="1" applyFill="1" applyBorder="1" applyAlignment="1">
      <alignment horizontal="center" vertical="center"/>
    </xf>
    <xf numFmtId="166" fontId="50" fillId="0" borderId="0" xfId="1" applyNumberFormat="1" applyFont="1" applyAlignment="1">
      <alignment horizontal="center" vertical="center"/>
    </xf>
    <xf numFmtId="4" fontId="17" fillId="0" borderId="12" xfId="1" applyNumberFormat="1" applyFont="1" applyBorder="1" applyAlignment="1">
      <alignment horizontal="center" vertical="center"/>
    </xf>
    <xf numFmtId="0" fontId="51" fillId="0" borderId="12" xfId="1" applyFont="1" applyBorder="1" applyAlignment="1">
      <alignment horizontal="center" vertical="center"/>
    </xf>
    <xf numFmtId="0" fontId="17" fillId="0" borderId="12" xfId="4" applyFont="1" applyFill="1" applyBorder="1" applyAlignment="1">
      <alignment horizontal="left" vertical="center" wrapText="1"/>
    </xf>
    <xf numFmtId="4" fontId="44" fillId="0" borderId="15" xfId="1" applyNumberFormat="1" applyFont="1" applyBorder="1" applyAlignment="1">
      <alignment horizontal="center" vertical="center"/>
    </xf>
    <xf numFmtId="4" fontId="47" fillId="0" borderId="0" xfId="1" applyNumberFormat="1" applyFont="1" applyAlignment="1">
      <alignment horizontal="center" vertical="center"/>
    </xf>
    <xf numFmtId="0" fontId="51" fillId="0" borderId="16" xfId="1" applyFont="1" applyBorder="1" applyAlignment="1">
      <alignment horizontal="center" vertical="center"/>
    </xf>
    <xf numFmtId="0" fontId="17" fillId="0" borderId="16" xfId="4" applyFont="1" applyFill="1" applyBorder="1" applyAlignment="1">
      <alignment horizontal="left" vertical="center" wrapText="1"/>
    </xf>
    <xf numFmtId="0" fontId="17" fillId="0" borderId="16" xfId="1" applyFont="1" applyBorder="1" applyAlignment="1">
      <alignment horizontal="center" vertical="center"/>
    </xf>
    <xf numFmtId="4" fontId="17" fillId="0" borderId="16" xfId="1" applyNumberFormat="1" applyFont="1" applyBorder="1" applyAlignment="1">
      <alignment horizontal="center" vertical="center"/>
    </xf>
    <xf numFmtId="3" fontId="46" fillId="5" borderId="16" xfId="1" applyNumberFormat="1" applyFont="1" applyFill="1" applyBorder="1" applyAlignment="1">
      <alignment horizontal="center" vertical="center"/>
    </xf>
    <xf numFmtId="0" fontId="52" fillId="0" borderId="16" xfId="1" applyFont="1" applyBorder="1" applyAlignment="1">
      <alignment horizontal="center" vertical="center"/>
    </xf>
    <xf numFmtId="4" fontId="44" fillId="0" borderId="17" xfId="1" applyNumberFormat="1" applyFont="1" applyBorder="1" applyAlignment="1">
      <alignment horizontal="center" vertical="center"/>
    </xf>
    <xf numFmtId="0" fontId="51" fillId="0" borderId="0" xfId="1" applyFont="1" applyAlignment="1">
      <alignment horizontal="center" vertical="center"/>
    </xf>
    <xf numFmtId="2" fontId="49" fillId="0" borderId="0" xfId="1" applyNumberFormat="1" applyFont="1" applyAlignment="1">
      <alignment horizontal="center" vertical="center"/>
    </xf>
    <xf numFmtId="0" fontId="53" fillId="0" borderId="0" xfId="1" applyFont="1" applyAlignment="1">
      <alignment vertical="center" wrapText="1"/>
    </xf>
    <xf numFmtId="0" fontId="54" fillId="0" borderId="0" xfId="1" applyFont="1" applyAlignment="1">
      <alignment horizontal="right" vertical="center"/>
    </xf>
    <xf numFmtId="4" fontId="55" fillId="0" borderId="0" xfId="1" applyNumberFormat="1" applyFont="1" applyAlignment="1">
      <alignment horizontal="center" vertical="center"/>
    </xf>
    <xf numFmtId="3" fontId="53" fillId="0" borderId="0" xfId="1" applyNumberFormat="1" applyFont="1" applyAlignment="1">
      <alignment vertical="center"/>
    </xf>
    <xf numFmtId="0" fontId="44" fillId="0" borderId="0" xfId="1" applyFont="1" applyAlignment="1">
      <alignment horizontal="right" vertical="center" wrapText="1"/>
    </xf>
    <xf numFmtId="4" fontId="44" fillId="0" borderId="0" xfId="1" applyNumberFormat="1" applyFont="1" applyAlignment="1">
      <alignment horizontal="center" vertical="center"/>
    </xf>
    <xf numFmtId="2" fontId="56" fillId="0" borderId="0" xfId="1" applyNumberFormat="1" applyFont="1" applyAlignment="1">
      <alignment horizontal="center" vertical="center"/>
    </xf>
    <xf numFmtId="0" fontId="57" fillId="0" borderId="0" xfId="1" applyFont="1" applyAlignment="1">
      <alignment vertical="top"/>
    </xf>
    <xf numFmtId="0" fontId="58" fillId="0" borderId="0" xfId="1" applyFont="1" applyAlignment="1">
      <alignment horizontal="right" vertical="center"/>
    </xf>
    <xf numFmtId="9" fontId="46" fillId="0" borderId="0" xfId="1" applyNumberFormat="1" applyFont="1" applyAlignment="1">
      <alignment horizontal="center" vertical="center"/>
    </xf>
    <xf numFmtId="0" fontId="14" fillId="0" borderId="0" xfId="1" applyFont="1" applyAlignment="1">
      <alignment vertical="top"/>
    </xf>
    <xf numFmtId="168" fontId="30" fillId="0" borderId="0" xfId="1" applyNumberFormat="1" applyFont="1" applyAlignment="1">
      <alignment horizontal="center" vertical="center"/>
    </xf>
    <xf numFmtId="168" fontId="41" fillId="4" borderId="0" xfId="1" applyNumberFormat="1" applyFont="1" applyFill="1" applyAlignment="1">
      <alignment horizontal="center" vertical="center"/>
    </xf>
    <xf numFmtId="0" fontId="59" fillId="0" borderId="0" xfId="1" applyFont="1" applyAlignment="1">
      <alignment horizontal="center" vertical="center"/>
    </xf>
    <xf numFmtId="0" fontId="58" fillId="0" borderId="0" xfId="1" applyFont="1" applyAlignment="1">
      <alignment vertical="center" wrapText="1"/>
    </xf>
    <xf numFmtId="168" fontId="44" fillId="0" borderId="0" xfId="1" applyNumberFormat="1" applyFont="1" applyAlignment="1">
      <alignment horizontal="center" vertical="center"/>
    </xf>
    <xf numFmtId="168" fontId="60" fillId="4" borderId="0" xfId="1" applyNumberFormat="1" applyFont="1" applyFill="1" applyAlignment="1">
      <alignment horizontal="center" vertical="center"/>
    </xf>
    <xf numFmtId="164" fontId="57" fillId="0" borderId="0" xfId="1" applyNumberFormat="1" applyFont="1" applyAlignment="1">
      <alignment vertical="top"/>
    </xf>
    <xf numFmtId="0" fontId="13" fillId="0" borderId="0" xfId="1" applyFont="1" applyAlignment="1">
      <alignment vertical="top" wrapText="1"/>
    </xf>
    <xf numFmtId="168" fontId="61" fillId="0" borderId="0" xfId="1" applyNumberFormat="1" applyFont="1" applyAlignment="1">
      <alignment horizontal="center" vertical="top"/>
    </xf>
    <xf numFmtId="0" fontId="62" fillId="0" borderId="0" xfId="1" applyFont="1" applyAlignment="1">
      <alignment horizontal="right" vertical="top"/>
    </xf>
    <xf numFmtId="169" fontId="62" fillId="0" borderId="0" xfId="1" applyNumberFormat="1" applyFont="1" applyAlignment="1">
      <alignment horizontal="center" vertical="center"/>
    </xf>
    <xf numFmtId="0" fontId="63" fillId="0" borderId="0" xfId="1" applyFont="1" applyAlignment="1">
      <alignment vertical="top"/>
    </xf>
    <xf numFmtId="164" fontId="64" fillId="0" borderId="0" xfId="1" applyNumberFormat="1" applyFont="1" applyAlignment="1">
      <alignment vertical="top"/>
    </xf>
    <xf numFmtId="0" fontId="64" fillId="0" borderId="0" xfId="1" applyFont="1" applyAlignment="1">
      <alignment vertical="top"/>
    </xf>
    <xf numFmtId="3" fontId="61" fillId="0" borderId="0" xfId="1" applyNumberFormat="1" applyFont="1" applyAlignment="1">
      <alignment horizontal="center" vertical="top"/>
    </xf>
    <xf numFmtId="0" fontId="61" fillId="0" borderId="0" xfId="1" applyFont="1" applyAlignment="1">
      <alignment vertical="top"/>
    </xf>
    <xf numFmtId="0" fontId="13" fillId="0" borderId="0" xfId="1" applyFont="1" applyAlignment="1">
      <alignment horizontal="left" vertical="top" wrapText="1"/>
    </xf>
    <xf numFmtId="0" fontId="13" fillId="0" borderId="0" xfId="1" applyFont="1" applyAlignment="1">
      <alignment horizontal="left" vertical="center" wrapText="1"/>
    </xf>
    <xf numFmtId="0" fontId="65" fillId="0" borderId="0" xfId="1" applyFont="1" applyAlignment="1">
      <alignment horizontal="right" vertical="center"/>
    </xf>
    <xf numFmtId="0" fontId="4" fillId="0" borderId="0" xfId="1" applyFont="1" applyAlignment="1">
      <alignment vertical="top" wrapText="1"/>
    </xf>
    <xf numFmtId="168" fontId="46" fillId="0" borderId="0" xfId="1" applyNumberFormat="1" applyFont="1" applyAlignment="1">
      <alignment vertical="center" wrapText="1"/>
    </xf>
    <xf numFmtId="0" fontId="46" fillId="0" borderId="0" xfId="1" applyFont="1" applyAlignment="1">
      <alignment vertical="center" wrapText="1"/>
    </xf>
    <xf numFmtId="0" fontId="45" fillId="0" borderId="0" xfId="1" applyFont="1" applyAlignment="1">
      <alignment horizontal="left" vertical="top"/>
    </xf>
    <xf numFmtId="0" fontId="45" fillId="0" borderId="0" xfId="1" applyFont="1" applyAlignment="1">
      <alignment horizontal="left"/>
    </xf>
    <xf numFmtId="0" fontId="66" fillId="0" borderId="0" xfId="1" applyFont="1" applyAlignment="1">
      <alignment vertical="top"/>
    </xf>
  </cellXfs>
  <cellStyles count="7">
    <cellStyle name="Price" xfId="2"/>
    <cellStyle name="Гиперссылка" xfId="3" builtinId="8"/>
    <cellStyle name="Модель" xfId="4"/>
    <cellStyle name="Обычный" xfId="0" builtinId="0"/>
    <cellStyle name="Обычный 2" xfId="1"/>
    <cellStyle name="Примечание 2" xfId="6"/>
    <cellStyle name="Размеры" xfId="5"/>
  </cellStyles>
  <dxfs count="3">
    <dxf>
      <font>
        <sz val="7"/>
        <color rgb="FF800080"/>
        <name val="Times New Roman"/>
        <scheme val="none"/>
      </font>
      <fill>
        <patternFill>
          <bgColor rgb="FFFF99CC"/>
        </patternFill>
      </fill>
    </dxf>
    <dxf>
      <font>
        <sz val="7"/>
        <color rgb="FF800080"/>
        <name val="Times New Roman"/>
        <scheme val="none"/>
      </font>
      <fill>
        <patternFill>
          <bgColor rgb="FFFF99CC"/>
        </patternFill>
      </fill>
    </dxf>
    <dxf>
      <font>
        <sz val="7"/>
        <color rgb="FF800080"/>
        <name val="Times New Roman"/>
        <scheme val="none"/>
      </font>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3</xdr:col>
      <xdr:colOff>880222</xdr:colOff>
      <xdr:row>5</xdr:row>
      <xdr:rowOff>26333</xdr:rowOff>
    </xdr:from>
    <xdr:ext cx="4056529" cy="963706"/>
    <xdr:sp macro="" textlink="">
      <xdr:nvSpPr>
        <xdr:cNvPr id="2" name="TextBox 1"/>
        <xdr:cNvSpPr txBox="1"/>
      </xdr:nvSpPr>
      <xdr:spPr>
        <a:xfrm>
          <a:off x="2861422" y="188258"/>
          <a:ext cx="4056529" cy="963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ru-RU" sz="1050" b="1" i="0" baseline="0">
              <a:gradFill flip="none" rotWithShape="1">
                <a:gsLst>
                  <a:gs pos="0">
                    <a:srgbClr val="3399FF"/>
                  </a:gs>
                  <a:gs pos="16000">
                    <a:srgbClr val="00CCCC"/>
                  </a:gs>
                  <a:gs pos="47000">
                    <a:srgbClr val="9999FF"/>
                  </a:gs>
                  <a:gs pos="60001">
                    <a:srgbClr val="2E6792"/>
                  </a:gs>
                  <a:gs pos="71001">
                    <a:srgbClr val="3333CC"/>
                  </a:gs>
                  <a:gs pos="81000">
                    <a:srgbClr val="1170FF"/>
                  </a:gs>
                  <a:gs pos="100000">
                    <a:srgbClr val="006699"/>
                  </a:gs>
                </a:gsLst>
                <a:lin ang="13500000" scaled="1"/>
                <a:tileRect/>
              </a:gradFill>
              <a:latin typeface="Book Antiqua" pitchFamily="18" charset="0"/>
              <a:ea typeface="DejaVu Sans Light" pitchFamily="34" charset="0"/>
              <a:cs typeface="Arial" pitchFamily="34" charset="0"/>
            </a:rPr>
            <a:t>серия мебели для гостиниц</a:t>
          </a:r>
        </a:p>
        <a:p>
          <a:pPr algn="ctr"/>
          <a:r>
            <a:rPr lang="ru-RU" sz="4400" b="1" i="0" baseline="0">
              <a:gradFill flip="none" rotWithShape="1">
                <a:gsLst>
                  <a:gs pos="0">
                    <a:srgbClr val="3399FF"/>
                  </a:gs>
                  <a:gs pos="16000">
                    <a:srgbClr val="00CCCC"/>
                  </a:gs>
                  <a:gs pos="47000">
                    <a:srgbClr val="9999FF"/>
                  </a:gs>
                  <a:gs pos="60001">
                    <a:srgbClr val="2E6792"/>
                  </a:gs>
                  <a:gs pos="71001">
                    <a:srgbClr val="3333CC"/>
                  </a:gs>
                  <a:gs pos="81000">
                    <a:srgbClr val="1170FF"/>
                  </a:gs>
                  <a:gs pos="100000">
                    <a:srgbClr val="006699"/>
                  </a:gs>
                </a:gsLst>
                <a:lin ang="13500000" scaled="1"/>
                <a:tileRect/>
              </a:gradFill>
              <a:latin typeface="Book Antiqua" pitchFamily="18" charset="0"/>
              <a:ea typeface="DejaVu Sans Light" pitchFamily="34" charset="0"/>
              <a:cs typeface="Arial" pitchFamily="34" charset="0"/>
            </a:rPr>
            <a:t>Практика</a:t>
          </a:r>
        </a:p>
      </xdr:txBody>
    </xdr:sp>
    <xdr:clientData/>
  </xdr:oneCellAnchor>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10</xdr:col>
          <xdr:colOff>228600</xdr:colOff>
          <xdr:row>45</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10</xdr:col>
          <xdr:colOff>228600</xdr:colOff>
          <xdr:row>45</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10</xdr:col>
          <xdr:colOff>228600</xdr:colOff>
          <xdr:row>45</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209550</xdr:colOff>
      <xdr:row>21</xdr:row>
      <xdr:rowOff>57150</xdr:rowOff>
    </xdr:from>
    <xdr:to>
      <xdr:col>2</xdr:col>
      <xdr:colOff>1095375</xdr:colOff>
      <xdr:row>21</xdr:row>
      <xdr:rowOff>600075</xdr:rowOff>
    </xdr:to>
    <xdr:pic>
      <xdr:nvPicPr>
        <xdr:cNvPr id="6"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7991475"/>
          <a:ext cx="885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xdr:row>
      <xdr:rowOff>47625</xdr:rowOff>
    </xdr:from>
    <xdr:to>
      <xdr:col>3</xdr:col>
      <xdr:colOff>544781</xdr:colOff>
      <xdr:row>10</xdr:row>
      <xdr:rowOff>66674</xdr:rowOff>
    </xdr:to>
    <xdr:pic>
      <xdr:nvPicPr>
        <xdr:cNvPr id="7" name="Рисунок 6"/>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95250" y="47625"/>
          <a:ext cx="2430731" cy="1219199"/>
        </a:xfrm>
        <a:prstGeom prst="rect">
          <a:avLst/>
        </a:prstGeom>
        <a:noFill/>
        <a:effectLst>
          <a:glow rad="127000">
            <a:schemeClr val="accent1">
              <a:alpha val="0"/>
            </a:schemeClr>
          </a:glow>
        </a:effectLst>
      </xdr:spPr>
    </xdr:pic>
    <xdr:clientData/>
  </xdr:twoCellAnchor>
  <xdr:twoCellAnchor>
    <xdr:from>
      <xdr:col>2</xdr:col>
      <xdr:colOff>942975</xdr:colOff>
      <xdr:row>43</xdr:row>
      <xdr:rowOff>28575</xdr:rowOff>
    </xdr:from>
    <xdr:to>
      <xdr:col>2</xdr:col>
      <xdr:colOff>1514475</xdr:colOff>
      <xdr:row>43</xdr:row>
      <xdr:rowOff>504825</xdr:rowOff>
    </xdr:to>
    <xdr:pic>
      <xdr:nvPicPr>
        <xdr:cNvPr id="8" name="Рисунок 2" descr="Доставка, Транспорт, Значок, Векторное Изображение."/>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0" y="21326475"/>
          <a:ext cx="571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1009650</xdr:colOff>
      <xdr:row>44</xdr:row>
      <xdr:rowOff>180975</xdr:rowOff>
    </xdr:from>
    <xdr:to>
      <xdr:col>2</xdr:col>
      <xdr:colOff>1485900</xdr:colOff>
      <xdr:row>44</xdr:row>
      <xdr:rowOff>542925</xdr:rowOff>
    </xdr:to>
    <xdr:pic>
      <xdr:nvPicPr>
        <xdr:cNvPr id="9" name="Рисунок 4" descr="Антон Прудков "/>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13750" r="2814" b="12500"/>
        <a:stretch>
          <a:fillRect/>
        </a:stretch>
      </xdr:blipFill>
      <xdr:spPr bwMode="auto">
        <a:xfrm>
          <a:off x="1400175" y="220694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1066800</xdr:colOff>
      <xdr:row>45</xdr:row>
      <xdr:rowOff>133350</xdr:rowOff>
    </xdr:from>
    <xdr:to>
      <xdr:col>2</xdr:col>
      <xdr:colOff>1409700</xdr:colOff>
      <xdr:row>45</xdr:row>
      <xdr:rowOff>495300</xdr:rowOff>
    </xdr:to>
    <xdr:pic>
      <xdr:nvPicPr>
        <xdr:cNvPr id="10" name="Рисунок 5" descr="time,time,time icon download,time free icon,time png,time svg,time eps,tim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57325" y="23031450"/>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314325</xdr:colOff>
      <xdr:row>20</xdr:row>
      <xdr:rowOff>142875</xdr:rowOff>
    </xdr:from>
    <xdr:to>
      <xdr:col>2</xdr:col>
      <xdr:colOff>1085850</xdr:colOff>
      <xdr:row>20</xdr:row>
      <xdr:rowOff>657225</xdr:rowOff>
    </xdr:to>
    <xdr:pic>
      <xdr:nvPicPr>
        <xdr:cNvPr id="11" name="Рисунок 2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4850" y="7048500"/>
          <a:ext cx="771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676275</xdr:colOff>
      <xdr:row>10</xdr:row>
      <xdr:rowOff>38100</xdr:rowOff>
    </xdr:from>
    <xdr:to>
      <xdr:col>8</xdr:col>
      <xdr:colOff>9525</xdr:colOff>
      <xdr:row>14</xdr:row>
      <xdr:rowOff>76200</xdr:rowOff>
    </xdr:to>
    <xdr:pic>
      <xdr:nvPicPr>
        <xdr:cNvPr id="12" name="Рисунок 24"/>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44075" y="12382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790575</xdr:colOff>
      <xdr:row>10</xdr:row>
      <xdr:rowOff>104775</xdr:rowOff>
    </xdr:from>
    <xdr:to>
      <xdr:col>8</xdr:col>
      <xdr:colOff>962025</xdr:colOff>
      <xdr:row>14</xdr:row>
      <xdr:rowOff>142875</xdr:rowOff>
    </xdr:to>
    <xdr:pic>
      <xdr:nvPicPr>
        <xdr:cNvPr id="13" name="Рисунок 25"/>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96575" y="1304925"/>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771525</xdr:colOff>
      <xdr:row>14</xdr:row>
      <xdr:rowOff>142875</xdr:rowOff>
    </xdr:from>
    <xdr:to>
      <xdr:col>8</xdr:col>
      <xdr:colOff>19050</xdr:colOff>
      <xdr:row>15</xdr:row>
      <xdr:rowOff>628650</xdr:rowOff>
    </xdr:to>
    <xdr:pic>
      <xdr:nvPicPr>
        <xdr:cNvPr id="14" name="Рисунок 26"/>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l="-375" t="14000" r="375" b="14751"/>
        <a:stretch>
          <a:fillRect/>
        </a:stretch>
      </xdr:blipFill>
      <xdr:spPr bwMode="auto">
        <a:xfrm>
          <a:off x="9839325" y="23812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66675</xdr:colOff>
      <xdr:row>15</xdr:row>
      <xdr:rowOff>66675</xdr:rowOff>
    </xdr:from>
    <xdr:to>
      <xdr:col>8</xdr:col>
      <xdr:colOff>1028700</xdr:colOff>
      <xdr:row>15</xdr:row>
      <xdr:rowOff>762000</xdr:rowOff>
    </xdr:to>
    <xdr:pic>
      <xdr:nvPicPr>
        <xdr:cNvPr id="15" name="Рисунок 27" descr="Профиль-ручка врезная для фасада 16/18мм, алюминий матовый (анод), L-3000мм фото товара 1 - PH.RU07.3000.AL PR"/>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t="14252" b="13750"/>
        <a:stretch>
          <a:fillRect/>
        </a:stretch>
      </xdr:blipFill>
      <xdr:spPr bwMode="auto">
        <a:xfrm>
          <a:off x="10877550" y="2524125"/>
          <a:ext cx="962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xdr:colOff>
      <xdr:row>11</xdr:row>
      <xdr:rowOff>9525</xdr:rowOff>
    </xdr:from>
    <xdr:to>
      <xdr:col>5</xdr:col>
      <xdr:colOff>581025</xdr:colOff>
      <xdr:row>15</xdr:row>
      <xdr:rowOff>781050</xdr:rowOff>
    </xdr:to>
    <xdr:pic>
      <xdr:nvPicPr>
        <xdr:cNvPr id="16" name="Рисунок 28"/>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t="67397" r="78644" b="-2"/>
        <a:stretch>
          <a:fillRect/>
        </a:stretch>
      </xdr:blipFill>
      <xdr:spPr bwMode="auto">
        <a:xfrm>
          <a:off x="6896100" y="1590675"/>
          <a:ext cx="1914525" cy="1647825"/>
        </a:xfrm>
        <a:prstGeom prst="rect">
          <a:avLst/>
        </a:prstGeom>
        <a:noFill/>
        <a:ln w="9525">
          <a:solidFill>
            <a:srgbClr val="C55A1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990600</xdr:colOff>
      <xdr:row>8</xdr:row>
      <xdr:rowOff>123825</xdr:rowOff>
    </xdr:from>
    <xdr:to>
      <xdr:col>6</xdr:col>
      <xdr:colOff>581025</xdr:colOff>
      <xdr:row>14</xdr:row>
      <xdr:rowOff>38100</xdr:rowOff>
    </xdr:to>
    <xdr:pic>
      <xdr:nvPicPr>
        <xdr:cNvPr id="17" name="Рисунок 23"/>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800975" y="885825"/>
          <a:ext cx="1847850" cy="1390650"/>
        </a:xfrm>
        <a:prstGeom prst="rect">
          <a:avLst/>
        </a:prstGeom>
        <a:noFill/>
        <a:ln w="9525">
          <a:solidFill>
            <a:srgbClr val="C55A1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257175</xdr:colOff>
      <xdr:row>18</xdr:row>
      <xdr:rowOff>228600</xdr:rowOff>
    </xdr:from>
    <xdr:to>
      <xdr:col>2</xdr:col>
      <xdr:colOff>1428750</xdr:colOff>
      <xdr:row>18</xdr:row>
      <xdr:rowOff>1104900</xdr:rowOff>
    </xdr:to>
    <xdr:pic>
      <xdr:nvPicPr>
        <xdr:cNvPr id="18" name="Рисунок 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47700" y="4591050"/>
          <a:ext cx="11715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190500</xdr:colOff>
      <xdr:row>27</xdr:row>
      <xdr:rowOff>66675</xdr:rowOff>
    </xdr:from>
    <xdr:to>
      <xdr:col>2</xdr:col>
      <xdr:colOff>1304925</xdr:colOff>
      <xdr:row>27</xdr:row>
      <xdr:rowOff>942975</xdr:rowOff>
    </xdr:to>
    <xdr:pic>
      <xdr:nvPicPr>
        <xdr:cNvPr id="19" name="Рисунок 11"/>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l="7597" t="6862" r="9926" b="7353"/>
        <a:stretch>
          <a:fillRect/>
        </a:stretch>
      </xdr:blipFill>
      <xdr:spPr bwMode="auto">
        <a:xfrm>
          <a:off x="581025" y="15230475"/>
          <a:ext cx="11144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190500</xdr:colOff>
      <xdr:row>19</xdr:row>
      <xdr:rowOff>76200</xdr:rowOff>
    </xdr:from>
    <xdr:to>
      <xdr:col>2</xdr:col>
      <xdr:colOff>1209675</xdr:colOff>
      <xdr:row>19</xdr:row>
      <xdr:rowOff>1266825</xdr:rowOff>
    </xdr:to>
    <xdr:pic>
      <xdr:nvPicPr>
        <xdr:cNvPr id="20" name="Рисунок 2"/>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81025" y="5591175"/>
          <a:ext cx="10191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219075</xdr:colOff>
      <xdr:row>22</xdr:row>
      <xdr:rowOff>85725</xdr:rowOff>
    </xdr:from>
    <xdr:to>
      <xdr:col>2</xdr:col>
      <xdr:colOff>1295400</xdr:colOff>
      <xdr:row>22</xdr:row>
      <xdr:rowOff>990600</xdr:rowOff>
    </xdr:to>
    <xdr:pic>
      <xdr:nvPicPr>
        <xdr:cNvPr id="21" name="Рисунок 4"/>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09600" y="9048750"/>
          <a:ext cx="1076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23</xdr:row>
      <xdr:rowOff>66675</xdr:rowOff>
    </xdr:from>
    <xdr:to>
      <xdr:col>2</xdr:col>
      <xdr:colOff>1381125</xdr:colOff>
      <xdr:row>23</xdr:row>
      <xdr:rowOff>1114425</xdr:rowOff>
    </xdr:to>
    <xdr:pic>
      <xdr:nvPicPr>
        <xdr:cNvPr id="22" name="Рисунок 12"/>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57200" y="10182225"/>
          <a:ext cx="13144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466725</xdr:colOff>
      <xdr:row>25</xdr:row>
      <xdr:rowOff>123825</xdr:rowOff>
    </xdr:from>
    <xdr:to>
      <xdr:col>2</xdr:col>
      <xdr:colOff>1162050</xdr:colOff>
      <xdr:row>25</xdr:row>
      <xdr:rowOff>1028700</xdr:rowOff>
    </xdr:to>
    <xdr:pic>
      <xdr:nvPicPr>
        <xdr:cNvPr id="23" name="Рисунок 3"/>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857250" y="12906375"/>
          <a:ext cx="695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26</xdr:row>
      <xdr:rowOff>247650</xdr:rowOff>
    </xdr:from>
    <xdr:to>
      <xdr:col>2</xdr:col>
      <xdr:colOff>1428750</xdr:colOff>
      <xdr:row>26</xdr:row>
      <xdr:rowOff>1057275</xdr:rowOff>
    </xdr:to>
    <xdr:pic>
      <xdr:nvPicPr>
        <xdr:cNvPr id="24" name="Рисунок 3"/>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533400" y="14220825"/>
          <a:ext cx="12858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114301</xdr:colOff>
      <xdr:row>24</xdr:row>
      <xdr:rowOff>161925</xdr:rowOff>
    </xdr:from>
    <xdr:to>
      <xdr:col>2</xdr:col>
      <xdr:colOff>1285875</xdr:colOff>
      <xdr:row>24</xdr:row>
      <xdr:rowOff>1399041</xdr:rowOff>
    </xdr:to>
    <xdr:pic>
      <xdr:nvPicPr>
        <xdr:cNvPr id="25" name="Рисунок 5"/>
        <xdr:cNvPicPr>
          <a:picLocks noChangeAspect="1" noChangeArrowheads="1"/>
        </xdr:cNvPicPr>
      </xdr:nvPicPr>
      <xdr:blipFill>
        <a:blip xmlns:r="http://schemas.openxmlformats.org/officeDocument/2006/relationships" r:embed="rId2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4826" y="11430000"/>
          <a:ext cx="1171574" cy="123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28</xdr:row>
      <xdr:rowOff>133350</xdr:rowOff>
    </xdr:from>
    <xdr:to>
      <xdr:col>2</xdr:col>
      <xdr:colOff>1409700</xdr:colOff>
      <xdr:row>28</xdr:row>
      <xdr:rowOff>1762125</xdr:rowOff>
    </xdr:to>
    <xdr:pic>
      <xdr:nvPicPr>
        <xdr:cNvPr id="26" name="Рисунок 2"/>
        <xdr:cNvPicPr>
          <a:picLocks noChangeAspect="1" noChangeArrowheads="1"/>
        </xdr:cNvPicPr>
      </xdr:nvPicPr>
      <xdr:blipFill>
        <a:blip xmlns:r="http://schemas.openxmlformats.org/officeDocument/2006/relationships" r:embed="rId2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6316325"/>
          <a:ext cx="13335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Admin/Desktop/www.mebel-land.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7"/>
  <sheetViews>
    <sheetView tabSelected="1" view="pageBreakPreview" topLeftCell="A29" zoomScaleNormal="100" zoomScaleSheetLayoutView="100" workbookViewId="0">
      <selection activeCell="H23" sqref="H23"/>
    </sheetView>
  </sheetViews>
  <sheetFormatPr defaultRowHeight="12.75" x14ac:dyDescent="0.25"/>
  <cols>
    <col min="1" max="1" width="1.85546875" style="1" customWidth="1"/>
    <col min="2" max="2" width="4" style="1" customWidth="1"/>
    <col min="3" max="3" width="23.85546875" style="1" customWidth="1"/>
    <col min="4" max="4" width="72.42578125" style="1" customWidth="1"/>
    <col min="5" max="5" width="21.28515625" style="1" customWidth="1"/>
    <col min="6" max="7" width="12.5703125" style="1" customWidth="1"/>
    <col min="8" max="8" width="13.5703125" style="1" customWidth="1"/>
    <col min="9" max="9" width="15.5703125" style="1" customWidth="1"/>
    <col min="10" max="10" width="2.28515625" style="1" customWidth="1"/>
    <col min="11" max="11" width="10" style="12" customWidth="1"/>
    <col min="12" max="14" width="10" style="1" customWidth="1"/>
    <col min="15" max="256" width="9.140625" style="1"/>
    <col min="257" max="257" width="1.85546875" style="1" customWidth="1"/>
    <col min="258" max="258" width="4" style="1" customWidth="1"/>
    <col min="259" max="259" width="23.85546875" style="1" customWidth="1"/>
    <col min="260" max="260" width="72.42578125" style="1" customWidth="1"/>
    <col min="261" max="261" width="21.28515625" style="1" customWidth="1"/>
    <col min="262" max="263" width="12.5703125" style="1" customWidth="1"/>
    <col min="264" max="264" width="13.5703125" style="1" customWidth="1"/>
    <col min="265" max="265" width="15.5703125" style="1" customWidth="1"/>
    <col min="266" max="266" width="2.28515625" style="1" customWidth="1"/>
    <col min="267" max="270" width="10" style="1" customWidth="1"/>
    <col min="271" max="512" width="9.140625" style="1"/>
    <col min="513" max="513" width="1.85546875" style="1" customWidth="1"/>
    <col min="514" max="514" width="4" style="1" customWidth="1"/>
    <col min="515" max="515" width="23.85546875" style="1" customWidth="1"/>
    <col min="516" max="516" width="72.42578125" style="1" customWidth="1"/>
    <col min="517" max="517" width="21.28515625" style="1" customWidth="1"/>
    <col min="518" max="519" width="12.5703125" style="1" customWidth="1"/>
    <col min="520" max="520" width="13.5703125" style="1" customWidth="1"/>
    <col min="521" max="521" width="15.5703125" style="1" customWidth="1"/>
    <col min="522" max="522" width="2.28515625" style="1" customWidth="1"/>
    <col min="523" max="526" width="10" style="1" customWidth="1"/>
    <col min="527" max="768" width="9.140625" style="1"/>
    <col min="769" max="769" width="1.85546875" style="1" customWidth="1"/>
    <col min="770" max="770" width="4" style="1" customWidth="1"/>
    <col min="771" max="771" width="23.85546875" style="1" customWidth="1"/>
    <col min="772" max="772" width="72.42578125" style="1" customWidth="1"/>
    <col min="773" max="773" width="21.28515625" style="1" customWidth="1"/>
    <col min="774" max="775" width="12.5703125" style="1" customWidth="1"/>
    <col min="776" max="776" width="13.5703125" style="1" customWidth="1"/>
    <col min="777" max="777" width="15.5703125" style="1" customWidth="1"/>
    <col min="778" max="778" width="2.28515625" style="1" customWidth="1"/>
    <col min="779" max="782" width="10" style="1" customWidth="1"/>
    <col min="783" max="1024" width="9.140625" style="1"/>
    <col min="1025" max="1025" width="1.85546875" style="1" customWidth="1"/>
    <col min="1026" max="1026" width="4" style="1" customWidth="1"/>
    <col min="1027" max="1027" width="23.85546875" style="1" customWidth="1"/>
    <col min="1028" max="1028" width="72.42578125" style="1" customWidth="1"/>
    <col min="1029" max="1029" width="21.28515625" style="1" customWidth="1"/>
    <col min="1030" max="1031" width="12.5703125" style="1" customWidth="1"/>
    <col min="1032" max="1032" width="13.5703125" style="1" customWidth="1"/>
    <col min="1033" max="1033" width="15.5703125" style="1" customWidth="1"/>
    <col min="1034" max="1034" width="2.28515625" style="1" customWidth="1"/>
    <col min="1035" max="1038" width="10" style="1" customWidth="1"/>
    <col min="1039" max="1280" width="9.140625" style="1"/>
    <col min="1281" max="1281" width="1.85546875" style="1" customWidth="1"/>
    <col min="1282" max="1282" width="4" style="1" customWidth="1"/>
    <col min="1283" max="1283" width="23.85546875" style="1" customWidth="1"/>
    <col min="1284" max="1284" width="72.42578125" style="1" customWidth="1"/>
    <col min="1285" max="1285" width="21.28515625" style="1" customWidth="1"/>
    <col min="1286" max="1287" width="12.5703125" style="1" customWidth="1"/>
    <col min="1288" max="1288" width="13.5703125" style="1" customWidth="1"/>
    <col min="1289" max="1289" width="15.5703125" style="1" customWidth="1"/>
    <col min="1290" max="1290" width="2.28515625" style="1" customWidth="1"/>
    <col min="1291" max="1294" width="10" style="1" customWidth="1"/>
    <col min="1295" max="1536" width="9.140625" style="1"/>
    <col min="1537" max="1537" width="1.85546875" style="1" customWidth="1"/>
    <col min="1538" max="1538" width="4" style="1" customWidth="1"/>
    <col min="1539" max="1539" width="23.85546875" style="1" customWidth="1"/>
    <col min="1540" max="1540" width="72.42578125" style="1" customWidth="1"/>
    <col min="1541" max="1541" width="21.28515625" style="1" customWidth="1"/>
    <col min="1542" max="1543" width="12.5703125" style="1" customWidth="1"/>
    <col min="1544" max="1544" width="13.5703125" style="1" customWidth="1"/>
    <col min="1545" max="1545" width="15.5703125" style="1" customWidth="1"/>
    <col min="1546" max="1546" width="2.28515625" style="1" customWidth="1"/>
    <col min="1547" max="1550" width="10" style="1" customWidth="1"/>
    <col min="1551" max="1792" width="9.140625" style="1"/>
    <col min="1793" max="1793" width="1.85546875" style="1" customWidth="1"/>
    <col min="1794" max="1794" width="4" style="1" customWidth="1"/>
    <col min="1795" max="1795" width="23.85546875" style="1" customWidth="1"/>
    <col min="1796" max="1796" width="72.42578125" style="1" customWidth="1"/>
    <col min="1797" max="1797" width="21.28515625" style="1" customWidth="1"/>
    <col min="1798" max="1799" width="12.5703125" style="1" customWidth="1"/>
    <col min="1800" max="1800" width="13.5703125" style="1" customWidth="1"/>
    <col min="1801" max="1801" width="15.5703125" style="1" customWidth="1"/>
    <col min="1802" max="1802" width="2.28515625" style="1" customWidth="1"/>
    <col min="1803" max="1806" width="10" style="1" customWidth="1"/>
    <col min="1807" max="2048" width="9.140625" style="1"/>
    <col min="2049" max="2049" width="1.85546875" style="1" customWidth="1"/>
    <col min="2050" max="2050" width="4" style="1" customWidth="1"/>
    <col min="2051" max="2051" width="23.85546875" style="1" customWidth="1"/>
    <col min="2052" max="2052" width="72.42578125" style="1" customWidth="1"/>
    <col min="2053" max="2053" width="21.28515625" style="1" customWidth="1"/>
    <col min="2054" max="2055" width="12.5703125" style="1" customWidth="1"/>
    <col min="2056" max="2056" width="13.5703125" style="1" customWidth="1"/>
    <col min="2057" max="2057" width="15.5703125" style="1" customWidth="1"/>
    <col min="2058" max="2058" width="2.28515625" style="1" customWidth="1"/>
    <col min="2059" max="2062" width="10" style="1" customWidth="1"/>
    <col min="2063" max="2304" width="9.140625" style="1"/>
    <col min="2305" max="2305" width="1.85546875" style="1" customWidth="1"/>
    <col min="2306" max="2306" width="4" style="1" customWidth="1"/>
    <col min="2307" max="2307" width="23.85546875" style="1" customWidth="1"/>
    <col min="2308" max="2308" width="72.42578125" style="1" customWidth="1"/>
    <col min="2309" max="2309" width="21.28515625" style="1" customWidth="1"/>
    <col min="2310" max="2311" width="12.5703125" style="1" customWidth="1"/>
    <col min="2312" max="2312" width="13.5703125" style="1" customWidth="1"/>
    <col min="2313" max="2313" width="15.5703125" style="1" customWidth="1"/>
    <col min="2314" max="2314" width="2.28515625" style="1" customWidth="1"/>
    <col min="2315" max="2318" width="10" style="1" customWidth="1"/>
    <col min="2319" max="2560" width="9.140625" style="1"/>
    <col min="2561" max="2561" width="1.85546875" style="1" customWidth="1"/>
    <col min="2562" max="2562" width="4" style="1" customWidth="1"/>
    <col min="2563" max="2563" width="23.85546875" style="1" customWidth="1"/>
    <col min="2564" max="2564" width="72.42578125" style="1" customWidth="1"/>
    <col min="2565" max="2565" width="21.28515625" style="1" customWidth="1"/>
    <col min="2566" max="2567" width="12.5703125" style="1" customWidth="1"/>
    <col min="2568" max="2568" width="13.5703125" style="1" customWidth="1"/>
    <col min="2569" max="2569" width="15.5703125" style="1" customWidth="1"/>
    <col min="2570" max="2570" width="2.28515625" style="1" customWidth="1"/>
    <col min="2571" max="2574" width="10" style="1" customWidth="1"/>
    <col min="2575" max="2816" width="9.140625" style="1"/>
    <col min="2817" max="2817" width="1.85546875" style="1" customWidth="1"/>
    <col min="2818" max="2818" width="4" style="1" customWidth="1"/>
    <col min="2819" max="2819" width="23.85546875" style="1" customWidth="1"/>
    <col min="2820" max="2820" width="72.42578125" style="1" customWidth="1"/>
    <col min="2821" max="2821" width="21.28515625" style="1" customWidth="1"/>
    <col min="2822" max="2823" width="12.5703125" style="1" customWidth="1"/>
    <col min="2824" max="2824" width="13.5703125" style="1" customWidth="1"/>
    <col min="2825" max="2825" width="15.5703125" style="1" customWidth="1"/>
    <col min="2826" max="2826" width="2.28515625" style="1" customWidth="1"/>
    <col min="2827" max="2830" width="10" style="1" customWidth="1"/>
    <col min="2831" max="3072" width="9.140625" style="1"/>
    <col min="3073" max="3073" width="1.85546875" style="1" customWidth="1"/>
    <col min="3074" max="3074" width="4" style="1" customWidth="1"/>
    <col min="3075" max="3075" width="23.85546875" style="1" customWidth="1"/>
    <col min="3076" max="3076" width="72.42578125" style="1" customWidth="1"/>
    <col min="3077" max="3077" width="21.28515625" style="1" customWidth="1"/>
    <col min="3078" max="3079" width="12.5703125" style="1" customWidth="1"/>
    <col min="3080" max="3080" width="13.5703125" style="1" customWidth="1"/>
    <col min="3081" max="3081" width="15.5703125" style="1" customWidth="1"/>
    <col min="3082" max="3082" width="2.28515625" style="1" customWidth="1"/>
    <col min="3083" max="3086" width="10" style="1" customWidth="1"/>
    <col min="3087" max="3328" width="9.140625" style="1"/>
    <col min="3329" max="3329" width="1.85546875" style="1" customWidth="1"/>
    <col min="3330" max="3330" width="4" style="1" customWidth="1"/>
    <col min="3331" max="3331" width="23.85546875" style="1" customWidth="1"/>
    <col min="3332" max="3332" width="72.42578125" style="1" customWidth="1"/>
    <col min="3333" max="3333" width="21.28515625" style="1" customWidth="1"/>
    <col min="3334" max="3335" width="12.5703125" style="1" customWidth="1"/>
    <col min="3336" max="3336" width="13.5703125" style="1" customWidth="1"/>
    <col min="3337" max="3337" width="15.5703125" style="1" customWidth="1"/>
    <col min="3338" max="3338" width="2.28515625" style="1" customWidth="1"/>
    <col min="3339" max="3342" width="10" style="1" customWidth="1"/>
    <col min="3343" max="3584" width="9.140625" style="1"/>
    <col min="3585" max="3585" width="1.85546875" style="1" customWidth="1"/>
    <col min="3586" max="3586" width="4" style="1" customWidth="1"/>
    <col min="3587" max="3587" width="23.85546875" style="1" customWidth="1"/>
    <col min="3588" max="3588" width="72.42578125" style="1" customWidth="1"/>
    <col min="3589" max="3589" width="21.28515625" style="1" customWidth="1"/>
    <col min="3590" max="3591" width="12.5703125" style="1" customWidth="1"/>
    <col min="3592" max="3592" width="13.5703125" style="1" customWidth="1"/>
    <col min="3593" max="3593" width="15.5703125" style="1" customWidth="1"/>
    <col min="3594" max="3594" width="2.28515625" style="1" customWidth="1"/>
    <col min="3595" max="3598" width="10" style="1" customWidth="1"/>
    <col min="3599" max="3840" width="9.140625" style="1"/>
    <col min="3841" max="3841" width="1.85546875" style="1" customWidth="1"/>
    <col min="3842" max="3842" width="4" style="1" customWidth="1"/>
    <col min="3843" max="3843" width="23.85546875" style="1" customWidth="1"/>
    <col min="3844" max="3844" width="72.42578125" style="1" customWidth="1"/>
    <col min="3845" max="3845" width="21.28515625" style="1" customWidth="1"/>
    <col min="3846" max="3847" width="12.5703125" style="1" customWidth="1"/>
    <col min="3848" max="3848" width="13.5703125" style="1" customWidth="1"/>
    <col min="3849" max="3849" width="15.5703125" style="1" customWidth="1"/>
    <col min="3850" max="3850" width="2.28515625" style="1" customWidth="1"/>
    <col min="3851" max="3854" width="10" style="1" customWidth="1"/>
    <col min="3855" max="4096" width="9.140625" style="1"/>
    <col min="4097" max="4097" width="1.85546875" style="1" customWidth="1"/>
    <col min="4098" max="4098" width="4" style="1" customWidth="1"/>
    <col min="4099" max="4099" width="23.85546875" style="1" customWidth="1"/>
    <col min="4100" max="4100" width="72.42578125" style="1" customWidth="1"/>
    <col min="4101" max="4101" width="21.28515625" style="1" customWidth="1"/>
    <col min="4102" max="4103" width="12.5703125" style="1" customWidth="1"/>
    <col min="4104" max="4104" width="13.5703125" style="1" customWidth="1"/>
    <col min="4105" max="4105" width="15.5703125" style="1" customWidth="1"/>
    <col min="4106" max="4106" width="2.28515625" style="1" customWidth="1"/>
    <col min="4107" max="4110" width="10" style="1" customWidth="1"/>
    <col min="4111" max="4352" width="9.140625" style="1"/>
    <col min="4353" max="4353" width="1.85546875" style="1" customWidth="1"/>
    <col min="4354" max="4354" width="4" style="1" customWidth="1"/>
    <col min="4355" max="4355" width="23.85546875" style="1" customWidth="1"/>
    <col min="4356" max="4356" width="72.42578125" style="1" customWidth="1"/>
    <col min="4357" max="4357" width="21.28515625" style="1" customWidth="1"/>
    <col min="4358" max="4359" width="12.5703125" style="1" customWidth="1"/>
    <col min="4360" max="4360" width="13.5703125" style="1" customWidth="1"/>
    <col min="4361" max="4361" width="15.5703125" style="1" customWidth="1"/>
    <col min="4362" max="4362" width="2.28515625" style="1" customWidth="1"/>
    <col min="4363" max="4366" width="10" style="1" customWidth="1"/>
    <col min="4367" max="4608" width="9.140625" style="1"/>
    <col min="4609" max="4609" width="1.85546875" style="1" customWidth="1"/>
    <col min="4610" max="4610" width="4" style="1" customWidth="1"/>
    <col min="4611" max="4611" width="23.85546875" style="1" customWidth="1"/>
    <col min="4612" max="4612" width="72.42578125" style="1" customWidth="1"/>
    <col min="4613" max="4613" width="21.28515625" style="1" customWidth="1"/>
    <col min="4614" max="4615" width="12.5703125" style="1" customWidth="1"/>
    <col min="4616" max="4616" width="13.5703125" style="1" customWidth="1"/>
    <col min="4617" max="4617" width="15.5703125" style="1" customWidth="1"/>
    <col min="4618" max="4618" width="2.28515625" style="1" customWidth="1"/>
    <col min="4619" max="4622" width="10" style="1" customWidth="1"/>
    <col min="4623" max="4864" width="9.140625" style="1"/>
    <col min="4865" max="4865" width="1.85546875" style="1" customWidth="1"/>
    <col min="4866" max="4866" width="4" style="1" customWidth="1"/>
    <col min="4867" max="4867" width="23.85546875" style="1" customWidth="1"/>
    <col min="4868" max="4868" width="72.42578125" style="1" customWidth="1"/>
    <col min="4869" max="4869" width="21.28515625" style="1" customWidth="1"/>
    <col min="4870" max="4871" width="12.5703125" style="1" customWidth="1"/>
    <col min="4872" max="4872" width="13.5703125" style="1" customWidth="1"/>
    <col min="4873" max="4873" width="15.5703125" style="1" customWidth="1"/>
    <col min="4874" max="4874" width="2.28515625" style="1" customWidth="1"/>
    <col min="4875" max="4878" width="10" style="1" customWidth="1"/>
    <col min="4879" max="5120" width="9.140625" style="1"/>
    <col min="5121" max="5121" width="1.85546875" style="1" customWidth="1"/>
    <col min="5122" max="5122" width="4" style="1" customWidth="1"/>
    <col min="5123" max="5123" width="23.85546875" style="1" customWidth="1"/>
    <col min="5124" max="5124" width="72.42578125" style="1" customWidth="1"/>
    <col min="5125" max="5125" width="21.28515625" style="1" customWidth="1"/>
    <col min="5126" max="5127" width="12.5703125" style="1" customWidth="1"/>
    <col min="5128" max="5128" width="13.5703125" style="1" customWidth="1"/>
    <col min="5129" max="5129" width="15.5703125" style="1" customWidth="1"/>
    <col min="5130" max="5130" width="2.28515625" style="1" customWidth="1"/>
    <col min="5131" max="5134" width="10" style="1" customWidth="1"/>
    <col min="5135" max="5376" width="9.140625" style="1"/>
    <col min="5377" max="5377" width="1.85546875" style="1" customWidth="1"/>
    <col min="5378" max="5378" width="4" style="1" customWidth="1"/>
    <col min="5379" max="5379" width="23.85546875" style="1" customWidth="1"/>
    <col min="5380" max="5380" width="72.42578125" style="1" customWidth="1"/>
    <col min="5381" max="5381" width="21.28515625" style="1" customWidth="1"/>
    <col min="5382" max="5383" width="12.5703125" style="1" customWidth="1"/>
    <col min="5384" max="5384" width="13.5703125" style="1" customWidth="1"/>
    <col min="5385" max="5385" width="15.5703125" style="1" customWidth="1"/>
    <col min="5386" max="5386" width="2.28515625" style="1" customWidth="1"/>
    <col min="5387" max="5390" width="10" style="1" customWidth="1"/>
    <col min="5391" max="5632" width="9.140625" style="1"/>
    <col min="5633" max="5633" width="1.85546875" style="1" customWidth="1"/>
    <col min="5634" max="5634" width="4" style="1" customWidth="1"/>
    <col min="5635" max="5635" width="23.85546875" style="1" customWidth="1"/>
    <col min="5636" max="5636" width="72.42578125" style="1" customWidth="1"/>
    <col min="5637" max="5637" width="21.28515625" style="1" customWidth="1"/>
    <col min="5638" max="5639" width="12.5703125" style="1" customWidth="1"/>
    <col min="5640" max="5640" width="13.5703125" style="1" customWidth="1"/>
    <col min="5641" max="5641" width="15.5703125" style="1" customWidth="1"/>
    <col min="5642" max="5642" width="2.28515625" style="1" customWidth="1"/>
    <col min="5643" max="5646" width="10" style="1" customWidth="1"/>
    <col min="5647" max="5888" width="9.140625" style="1"/>
    <col min="5889" max="5889" width="1.85546875" style="1" customWidth="1"/>
    <col min="5890" max="5890" width="4" style="1" customWidth="1"/>
    <col min="5891" max="5891" width="23.85546875" style="1" customWidth="1"/>
    <col min="5892" max="5892" width="72.42578125" style="1" customWidth="1"/>
    <col min="5893" max="5893" width="21.28515625" style="1" customWidth="1"/>
    <col min="5894" max="5895" width="12.5703125" style="1" customWidth="1"/>
    <col min="5896" max="5896" width="13.5703125" style="1" customWidth="1"/>
    <col min="5897" max="5897" width="15.5703125" style="1" customWidth="1"/>
    <col min="5898" max="5898" width="2.28515625" style="1" customWidth="1"/>
    <col min="5899" max="5902" width="10" style="1" customWidth="1"/>
    <col min="5903" max="6144" width="9.140625" style="1"/>
    <col min="6145" max="6145" width="1.85546875" style="1" customWidth="1"/>
    <col min="6146" max="6146" width="4" style="1" customWidth="1"/>
    <col min="6147" max="6147" width="23.85546875" style="1" customWidth="1"/>
    <col min="6148" max="6148" width="72.42578125" style="1" customWidth="1"/>
    <col min="6149" max="6149" width="21.28515625" style="1" customWidth="1"/>
    <col min="6150" max="6151" width="12.5703125" style="1" customWidth="1"/>
    <col min="6152" max="6152" width="13.5703125" style="1" customWidth="1"/>
    <col min="6153" max="6153" width="15.5703125" style="1" customWidth="1"/>
    <col min="6154" max="6154" width="2.28515625" style="1" customWidth="1"/>
    <col min="6155" max="6158" width="10" style="1" customWidth="1"/>
    <col min="6159" max="6400" width="9.140625" style="1"/>
    <col min="6401" max="6401" width="1.85546875" style="1" customWidth="1"/>
    <col min="6402" max="6402" width="4" style="1" customWidth="1"/>
    <col min="6403" max="6403" width="23.85546875" style="1" customWidth="1"/>
    <col min="6404" max="6404" width="72.42578125" style="1" customWidth="1"/>
    <col min="6405" max="6405" width="21.28515625" style="1" customWidth="1"/>
    <col min="6406" max="6407" width="12.5703125" style="1" customWidth="1"/>
    <col min="6408" max="6408" width="13.5703125" style="1" customWidth="1"/>
    <col min="6409" max="6409" width="15.5703125" style="1" customWidth="1"/>
    <col min="6410" max="6410" width="2.28515625" style="1" customWidth="1"/>
    <col min="6411" max="6414" width="10" style="1" customWidth="1"/>
    <col min="6415" max="6656" width="9.140625" style="1"/>
    <col min="6657" max="6657" width="1.85546875" style="1" customWidth="1"/>
    <col min="6658" max="6658" width="4" style="1" customWidth="1"/>
    <col min="6659" max="6659" width="23.85546875" style="1" customWidth="1"/>
    <col min="6660" max="6660" width="72.42578125" style="1" customWidth="1"/>
    <col min="6661" max="6661" width="21.28515625" style="1" customWidth="1"/>
    <col min="6662" max="6663" width="12.5703125" style="1" customWidth="1"/>
    <col min="6664" max="6664" width="13.5703125" style="1" customWidth="1"/>
    <col min="6665" max="6665" width="15.5703125" style="1" customWidth="1"/>
    <col min="6666" max="6666" width="2.28515625" style="1" customWidth="1"/>
    <col min="6667" max="6670" width="10" style="1" customWidth="1"/>
    <col min="6671" max="6912" width="9.140625" style="1"/>
    <col min="6913" max="6913" width="1.85546875" style="1" customWidth="1"/>
    <col min="6914" max="6914" width="4" style="1" customWidth="1"/>
    <col min="6915" max="6915" width="23.85546875" style="1" customWidth="1"/>
    <col min="6916" max="6916" width="72.42578125" style="1" customWidth="1"/>
    <col min="6917" max="6917" width="21.28515625" style="1" customWidth="1"/>
    <col min="6918" max="6919" width="12.5703125" style="1" customWidth="1"/>
    <col min="6920" max="6920" width="13.5703125" style="1" customWidth="1"/>
    <col min="6921" max="6921" width="15.5703125" style="1" customWidth="1"/>
    <col min="6922" max="6922" width="2.28515625" style="1" customWidth="1"/>
    <col min="6923" max="6926" width="10" style="1" customWidth="1"/>
    <col min="6927" max="7168" width="9.140625" style="1"/>
    <col min="7169" max="7169" width="1.85546875" style="1" customWidth="1"/>
    <col min="7170" max="7170" width="4" style="1" customWidth="1"/>
    <col min="7171" max="7171" width="23.85546875" style="1" customWidth="1"/>
    <col min="7172" max="7172" width="72.42578125" style="1" customWidth="1"/>
    <col min="7173" max="7173" width="21.28515625" style="1" customWidth="1"/>
    <col min="7174" max="7175" width="12.5703125" style="1" customWidth="1"/>
    <col min="7176" max="7176" width="13.5703125" style="1" customWidth="1"/>
    <col min="7177" max="7177" width="15.5703125" style="1" customWidth="1"/>
    <col min="7178" max="7178" width="2.28515625" style="1" customWidth="1"/>
    <col min="7179" max="7182" width="10" style="1" customWidth="1"/>
    <col min="7183" max="7424" width="9.140625" style="1"/>
    <col min="7425" max="7425" width="1.85546875" style="1" customWidth="1"/>
    <col min="7426" max="7426" width="4" style="1" customWidth="1"/>
    <col min="7427" max="7427" width="23.85546875" style="1" customWidth="1"/>
    <col min="7428" max="7428" width="72.42578125" style="1" customWidth="1"/>
    <col min="7429" max="7429" width="21.28515625" style="1" customWidth="1"/>
    <col min="7430" max="7431" width="12.5703125" style="1" customWidth="1"/>
    <col min="7432" max="7432" width="13.5703125" style="1" customWidth="1"/>
    <col min="7433" max="7433" width="15.5703125" style="1" customWidth="1"/>
    <col min="7434" max="7434" width="2.28515625" style="1" customWidth="1"/>
    <col min="7435" max="7438" width="10" style="1" customWidth="1"/>
    <col min="7439" max="7680" width="9.140625" style="1"/>
    <col min="7681" max="7681" width="1.85546875" style="1" customWidth="1"/>
    <col min="7682" max="7682" width="4" style="1" customWidth="1"/>
    <col min="7683" max="7683" width="23.85546875" style="1" customWidth="1"/>
    <col min="7684" max="7684" width="72.42578125" style="1" customWidth="1"/>
    <col min="7685" max="7685" width="21.28515625" style="1" customWidth="1"/>
    <col min="7686" max="7687" width="12.5703125" style="1" customWidth="1"/>
    <col min="7688" max="7688" width="13.5703125" style="1" customWidth="1"/>
    <col min="7689" max="7689" width="15.5703125" style="1" customWidth="1"/>
    <col min="7690" max="7690" width="2.28515625" style="1" customWidth="1"/>
    <col min="7691" max="7694" width="10" style="1" customWidth="1"/>
    <col min="7695" max="7936" width="9.140625" style="1"/>
    <col min="7937" max="7937" width="1.85546875" style="1" customWidth="1"/>
    <col min="7938" max="7938" width="4" style="1" customWidth="1"/>
    <col min="7939" max="7939" width="23.85546875" style="1" customWidth="1"/>
    <col min="7940" max="7940" width="72.42578125" style="1" customWidth="1"/>
    <col min="7941" max="7941" width="21.28515625" style="1" customWidth="1"/>
    <col min="7942" max="7943" width="12.5703125" style="1" customWidth="1"/>
    <col min="7944" max="7944" width="13.5703125" style="1" customWidth="1"/>
    <col min="7945" max="7945" width="15.5703125" style="1" customWidth="1"/>
    <col min="7946" max="7946" width="2.28515625" style="1" customWidth="1"/>
    <col min="7947" max="7950" width="10" style="1" customWidth="1"/>
    <col min="7951" max="8192" width="9.140625" style="1"/>
    <col min="8193" max="8193" width="1.85546875" style="1" customWidth="1"/>
    <col min="8194" max="8194" width="4" style="1" customWidth="1"/>
    <col min="8195" max="8195" width="23.85546875" style="1" customWidth="1"/>
    <col min="8196" max="8196" width="72.42578125" style="1" customWidth="1"/>
    <col min="8197" max="8197" width="21.28515625" style="1" customWidth="1"/>
    <col min="8198" max="8199" width="12.5703125" style="1" customWidth="1"/>
    <col min="8200" max="8200" width="13.5703125" style="1" customWidth="1"/>
    <col min="8201" max="8201" width="15.5703125" style="1" customWidth="1"/>
    <col min="8202" max="8202" width="2.28515625" style="1" customWidth="1"/>
    <col min="8203" max="8206" width="10" style="1" customWidth="1"/>
    <col min="8207" max="8448" width="9.140625" style="1"/>
    <col min="8449" max="8449" width="1.85546875" style="1" customWidth="1"/>
    <col min="8450" max="8450" width="4" style="1" customWidth="1"/>
    <col min="8451" max="8451" width="23.85546875" style="1" customWidth="1"/>
    <col min="8452" max="8452" width="72.42578125" style="1" customWidth="1"/>
    <col min="8453" max="8453" width="21.28515625" style="1" customWidth="1"/>
    <col min="8454" max="8455" width="12.5703125" style="1" customWidth="1"/>
    <col min="8456" max="8456" width="13.5703125" style="1" customWidth="1"/>
    <col min="8457" max="8457" width="15.5703125" style="1" customWidth="1"/>
    <col min="8458" max="8458" width="2.28515625" style="1" customWidth="1"/>
    <col min="8459" max="8462" width="10" style="1" customWidth="1"/>
    <col min="8463" max="8704" width="9.140625" style="1"/>
    <col min="8705" max="8705" width="1.85546875" style="1" customWidth="1"/>
    <col min="8706" max="8706" width="4" style="1" customWidth="1"/>
    <col min="8707" max="8707" width="23.85546875" style="1" customWidth="1"/>
    <col min="8708" max="8708" width="72.42578125" style="1" customWidth="1"/>
    <col min="8709" max="8709" width="21.28515625" style="1" customWidth="1"/>
    <col min="8710" max="8711" width="12.5703125" style="1" customWidth="1"/>
    <col min="8712" max="8712" width="13.5703125" style="1" customWidth="1"/>
    <col min="8713" max="8713" width="15.5703125" style="1" customWidth="1"/>
    <col min="8714" max="8714" width="2.28515625" style="1" customWidth="1"/>
    <col min="8715" max="8718" width="10" style="1" customWidth="1"/>
    <col min="8719" max="8960" width="9.140625" style="1"/>
    <col min="8961" max="8961" width="1.85546875" style="1" customWidth="1"/>
    <col min="8962" max="8962" width="4" style="1" customWidth="1"/>
    <col min="8963" max="8963" width="23.85546875" style="1" customWidth="1"/>
    <col min="8964" max="8964" width="72.42578125" style="1" customWidth="1"/>
    <col min="8965" max="8965" width="21.28515625" style="1" customWidth="1"/>
    <col min="8966" max="8967" width="12.5703125" style="1" customWidth="1"/>
    <col min="8968" max="8968" width="13.5703125" style="1" customWidth="1"/>
    <col min="8969" max="8969" width="15.5703125" style="1" customWidth="1"/>
    <col min="8970" max="8970" width="2.28515625" style="1" customWidth="1"/>
    <col min="8971" max="8974" width="10" style="1" customWidth="1"/>
    <col min="8975" max="9216" width="9.140625" style="1"/>
    <col min="9217" max="9217" width="1.85546875" style="1" customWidth="1"/>
    <col min="9218" max="9218" width="4" style="1" customWidth="1"/>
    <col min="9219" max="9219" width="23.85546875" style="1" customWidth="1"/>
    <col min="9220" max="9220" width="72.42578125" style="1" customWidth="1"/>
    <col min="9221" max="9221" width="21.28515625" style="1" customWidth="1"/>
    <col min="9222" max="9223" width="12.5703125" style="1" customWidth="1"/>
    <col min="9224" max="9224" width="13.5703125" style="1" customWidth="1"/>
    <col min="9225" max="9225" width="15.5703125" style="1" customWidth="1"/>
    <col min="9226" max="9226" width="2.28515625" style="1" customWidth="1"/>
    <col min="9227" max="9230" width="10" style="1" customWidth="1"/>
    <col min="9231" max="9472" width="9.140625" style="1"/>
    <col min="9473" max="9473" width="1.85546875" style="1" customWidth="1"/>
    <col min="9474" max="9474" width="4" style="1" customWidth="1"/>
    <col min="9475" max="9475" width="23.85546875" style="1" customWidth="1"/>
    <col min="9476" max="9476" width="72.42578125" style="1" customWidth="1"/>
    <col min="9477" max="9477" width="21.28515625" style="1" customWidth="1"/>
    <col min="9478" max="9479" width="12.5703125" style="1" customWidth="1"/>
    <col min="9480" max="9480" width="13.5703125" style="1" customWidth="1"/>
    <col min="9481" max="9481" width="15.5703125" style="1" customWidth="1"/>
    <col min="9482" max="9482" width="2.28515625" style="1" customWidth="1"/>
    <col min="9483" max="9486" width="10" style="1" customWidth="1"/>
    <col min="9487" max="9728" width="9.140625" style="1"/>
    <col min="9729" max="9729" width="1.85546875" style="1" customWidth="1"/>
    <col min="9730" max="9730" width="4" style="1" customWidth="1"/>
    <col min="9731" max="9731" width="23.85546875" style="1" customWidth="1"/>
    <col min="9732" max="9732" width="72.42578125" style="1" customWidth="1"/>
    <col min="9733" max="9733" width="21.28515625" style="1" customWidth="1"/>
    <col min="9734" max="9735" width="12.5703125" style="1" customWidth="1"/>
    <col min="9736" max="9736" width="13.5703125" style="1" customWidth="1"/>
    <col min="9737" max="9737" width="15.5703125" style="1" customWidth="1"/>
    <col min="9738" max="9738" width="2.28515625" style="1" customWidth="1"/>
    <col min="9739" max="9742" width="10" style="1" customWidth="1"/>
    <col min="9743" max="9984" width="9.140625" style="1"/>
    <col min="9985" max="9985" width="1.85546875" style="1" customWidth="1"/>
    <col min="9986" max="9986" width="4" style="1" customWidth="1"/>
    <col min="9987" max="9987" width="23.85546875" style="1" customWidth="1"/>
    <col min="9988" max="9988" width="72.42578125" style="1" customWidth="1"/>
    <col min="9989" max="9989" width="21.28515625" style="1" customWidth="1"/>
    <col min="9990" max="9991" width="12.5703125" style="1" customWidth="1"/>
    <col min="9992" max="9992" width="13.5703125" style="1" customWidth="1"/>
    <col min="9993" max="9993" width="15.5703125" style="1" customWidth="1"/>
    <col min="9994" max="9994" width="2.28515625" style="1" customWidth="1"/>
    <col min="9995" max="9998" width="10" style="1" customWidth="1"/>
    <col min="9999" max="10240" width="9.140625" style="1"/>
    <col min="10241" max="10241" width="1.85546875" style="1" customWidth="1"/>
    <col min="10242" max="10242" width="4" style="1" customWidth="1"/>
    <col min="10243" max="10243" width="23.85546875" style="1" customWidth="1"/>
    <col min="10244" max="10244" width="72.42578125" style="1" customWidth="1"/>
    <col min="10245" max="10245" width="21.28515625" style="1" customWidth="1"/>
    <col min="10246" max="10247" width="12.5703125" style="1" customWidth="1"/>
    <col min="10248" max="10248" width="13.5703125" style="1" customWidth="1"/>
    <col min="10249" max="10249" width="15.5703125" style="1" customWidth="1"/>
    <col min="10250" max="10250" width="2.28515625" style="1" customWidth="1"/>
    <col min="10251" max="10254" width="10" style="1" customWidth="1"/>
    <col min="10255" max="10496" width="9.140625" style="1"/>
    <col min="10497" max="10497" width="1.85546875" style="1" customWidth="1"/>
    <col min="10498" max="10498" width="4" style="1" customWidth="1"/>
    <col min="10499" max="10499" width="23.85546875" style="1" customWidth="1"/>
    <col min="10500" max="10500" width="72.42578125" style="1" customWidth="1"/>
    <col min="10501" max="10501" width="21.28515625" style="1" customWidth="1"/>
    <col min="10502" max="10503" width="12.5703125" style="1" customWidth="1"/>
    <col min="10504" max="10504" width="13.5703125" style="1" customWidth="1"/>
    <col min="10505" max="10505" width="15.5703125" style="1" customWidth="1"/>
    <col min="10506" max="10506" width="2.28515625" style="1" customWidth="1"/>
    <col min="10507" max="10510" width="10" style="1" customWidth="1"/>
    <col min="10511" max="10752" width="9.140625" style="1"/>
    <col min="10753" max="10753" width="1.85546875" style="1" customWidth="1"/>
    <col min="10754" max="10754" width="4" style="1" customWidth="1"/>
    <col min="10755" max="10755" width="23.85546875" style="1" customWidth="1"/>
    <col min="10756" max="10756" width="72.42578125" style="1" customWidth="1"/>
    <col min="10757" max="10757" width="21.28515625" style="1" customWidth="1"/>
    <col min="10758" max="10759" width="12.5703125" style="1" customWidth="1"/>
    <col min="10760" max="10760" width="13.5703125" style="1" customWidth="1"/>
    <col min="10761" max="10761" width="15.5703125" style="1" customWidth="1"/>
    <col min="10762" max="10762" width="2.28515625" style="1" customWidth="1"/>
    <col min="10763" max="10766" width="10" style="1" customWidth="1"/>
    <col min="10767" max="11008" width="9.140625" style="1"/>
    <col min="11009" max="11009" width="1.85546875" style="1" customWidth="1"/>
    <col min="11010" max="11010" width="4" style="1" customWidth="1"/>
    <col min="11011" max="11011" width="23.85546875" style="1" customWidth="1"/>
    <col min="11012" max="11012" width="72.42578125" style="1" customWidth="1"/>
    <col min="11013" max="11013" width="21.28515625" style="1" customWidth="1"/>
    <col min="11014" max="11015" width="12.5703125" style="1" customWidth="1"/>
    <col min="11016" max="11016" width="13.5703125" style="1" customWidth="1"/>
    <col min="11017" max="11017" width="15.5703125" style="1" customWidth="1"/>
    <col min="11018" max="11018" width="2.28515625" style="1" customWidth="1"/>
    <col min="11019" max="11022" width="10" style="1" customWidth="1"/>
    <col min="11023" max="11264" width="9.140625" style="1"/>
    <col min="11265" max="11265" width="1.85546875" style="1" customWidth="1"/>
    <col min="11266" max="11266" width="4" style="1" customWidth="1"/>
    <col min="11267" max="11267" width="23.85546875" style="1" customWidth="1"/>
    <col min="11268" max="11268" width="72.42578125" style="1" customWidth="1"/>
    <col min="11269" max="11269" width="21.28515625" style="1" customWidth="1"/>
    <col min="11270" max="11271" width="12.5703125" style="1" customWidth="1"/>
    <col min="11272" max="11272" width="13.5703125" style="1" customWidth="1"/>
    <col min="11273" max="11273" width="15.5703125" style="1" customWidth="1"/>
    <col min="11274" max="11274" width="2.28515625" style="1" customWidth="1"/>
    <col min="11275" max="11278" width="10" style="1" customWidth="1"/>
    <col min="11279" max="11520" width="9.140625" style="1"/>
    <col min="11521" max="11521" width="1.85546875" style="1" customWidth="1"/>
    <col min="11522" max="11522" width="4" style="1" customWidth="1"/>
    <col min="11523" max="11523" width="23.85546875" style="1" customWidth="1"/>
    <col min="11524" max="11524" width="72.42578125" style="1" customWidth="1"/>
    <col min="11525" max="11525" width="21.28515625" style="1" customWidth="1"/>
    <col min="11526" max="11527" width="12.5703125" style="1" customWidth="1"/>
    <col min="11528" max="11528" width="13.5703125" style="1" customWidth="1"/>
    <col min="11529" max="11529" width="15.5703125" style="1" customWidth="1"/>
    <col min="11530" max="11530" width="2.28515625" style="1" customWidth="1"/>
    <col min="11531" max="11534" width="10" style="1" customWidth="1"/>
    <col min="11535" max="11776" width="9.140625" style="1"/>
    <col min="11777" max="11777" width="1.85546875" style="1" customWidth="1"/>
    <col min="11778" max="11778" width="4" style="1" customWidth="1"/>
    <col min="11779" max="11779" width="23.85546875" style="1" customWidth="1"/>
    <col min="11780" max="11780" width="72.42578125" style="1" customWidth="1"/>
    <col min="11781" max="11781" width="21.28515625" style="1" customWidth="1"/>
    <col min="11782" max="11783" width="12.5703125" style="1" customWidth="1"/>
    <col min="11784" max="11784" width="13.5703125" style="1" customWidth="1"/>
    <col min="11785" max="11785" width="15.5703125" style="1" customWidth="1"/>
    <col min="11786" max="11786" width="2.28515625" style="1" customWidth="1"/>
    <col min="11787" max="11790" width="10" style="1" customWidth="1"/>
    <col min="11791" max="12032" width="9.140625" style="1"/>
    <col min="12033" max="12033" width="1.85546875" style="1" customWidth="1"/>
    <col min="12034" max="12034" width="4" style="1" customWidth="1"/>
    <col min="12035" max="12035" width="23.85546875" style="1" customWidth="1"/>
    <col min="12036" max="12036" width="72.42578125" style="1" customWidth="1"/>
    <col min="12037" max="12037" width="21.28515625" style="1" customWidth="1"/>
    <col min="12038" max="12039" width="12.5703125" style="1" customWidth="1"/>
    <col min="12040" max="12040" width="13.5703125" style="1" customWidth="1"/>
    <col min="12041" max="12041" width="15.5703125" style="1" customWidth="1"/>
    <col min="12042" max="12042" width="2.28515625" style="1" customWidth="1"/>
    <col min="12043" max="12046" width="10" style="1" customWidth="1"/>
    <col min="12047" max="12288" width="9.140625" style="1"/>
    <col min="12289" max="12289" width="1.85546875" style="1" customWidth="1"/>
    <col min="12290" max="12290" width="4" style="1" customWidth="1"/>
    <col min="12291" max="12291" width="23.85546875" style="1" customWidth="1"/>
    <col min="12292" max="12292" width="72.42578125" style="1" customWidth="1"/>
    <col min="12293" max="12293" width="21.28515625" style="1" customWidth="1"/>
    <col min="12294" max="12295" width="12.5703125" style="1" customWidth="1"/>
    <col min="12296" max="12296" width="13.5703125" style="1" customWidth="1"/>
    <col min="12297" max="12297" width="15.5703125" style="1" customWidth="1"/>
    <col min="12298" max="12298" width="2.28515625" style="1" customWidth="1"/>
    <col min="12299" max="12302" width="10" style="1" customWidth="1"/>
    <col min="12303" max="12544" width="9.140625" style="1"/>
    <col min="12545" max="12545" width="1.85546875" style="1" customWidth="1"/>
    <col min="12546" max="12546" width="4" style="1" customWidth="1"/>
    <col min="12547" max="12547" width="23.85546875" style="1" customWidth="1"/>
    <col min="12548" max="12548" width="72.42578125" style="1" customWidth="1"/>
    <col min="12549" max="12549" width="21.28515625" style="1" customWidth="1"/>
    <col min="12550" max="12551" width="12.5703125" style="1" customWidth="1"/>
    <col min="12552" max="12552" width="13.5703125" style="1" customWidth="1"/>
    <col min="12553" max="12553" width="15.5703125" style="1" customWidth="1"/>
    <col min="12554" max="12554" width="2.28515625" style="1" customWidth="1"/>
    <col min="12555" max="12558" width="10" style="1" customWidth="1"/>
    <col min="12559" max="12800" width="9.140625" style="1"/>
    <col min="12801" max="12801" width="1.85546875" style="1" customWidth="1"/>
    <col min="12802" max="12802" width="4" style="1" customWidth="1"/>
    <col min="12803" max="12803" width="23.85546875" style="1" customWidth="1"/>
    <col min="12804" max="12804" width="72.42578125" style="1" customWidth="1"/>
    <col min="12805" max="12805" width="21.28515625" style="1" customWidth="1"/>
    <col min="12806" max="12807" width="12.5703125" style="1" customWidth="1"/>
    <col min="12808" max="12808" width="13.5703125" style="1" customWidth="1"/>
    <col min="12809" max="12809" width="15.5703125" style="1" customWidth="1"/>
    <col min="12810" max="12810" width="2.28515625" style="1" customWidth="1"/>
    <col min="12811" max="12814" width="10" style="1" customWidth="1"/>
    <col min="12815" max="13056" width="9.140625" style="1"/>
    <col min="13057" max="13057" width="1.85546875" style="1" customWidth="1"/>
    <col min="13058" max="13058" width="4" style="1" customWidth="1"/>
    <col min="13059" max="13059" width="23.85546875" style="1" customWidth="1"/>
    <col min="13060" max="13060" width="72.42578125" style="1" customWidth="1"/>
    <col min="13061" max="13061" width="21.28515625" style="1" customWidth="1"/>
    <col min="13062" max="13063" width="12.5703125" style="1" customWidth="1"/>
    <col min="13064" max="13064" width="13.5703125" style="1" customWidth="1"/>
    <col min="13065" max="13065" width="15.5703125" style="1" customWidth="1"/>
    <col min="13066" max="13066" width="2.28515625" style="1" customWidth="1"/>
    <col min="13067" max="13070" width="10" style="1" customWidth="1"/>
    <col min="13071" max="13312" width="9.140625" style="1"/>
    <col min="13313" max="13313" width="1.85546875" style="1" customWidth="1"/>
    <col min="13314" max="13314" width="4" style="1" customWidth="1"/>
    <col min="13315" max="13315" width="23.85546875" style="1" customWidth="1"/>
    <col min="13316" max="13316" width="72.42578125" style="1" customWidth="1"/>
    <col min="13317" max="13317" width="21.28515625" style="1" customWidth="1"/>
    <col min="13318" max="13319" width="12.5703125" style="1" customWidth="1"/>
    <col min="13320" max="13320" width="13.5703125" style="1" customWidth="1"/>
    <col min="13321" max="13321" width="15.5703125" style="1" customWidth="1"/>
    <col min="13322" max="13322" width="2.28515625" style="1" customWidth="1"/>
    <col min="13323" max="13326" width="10" style="1" customWidth="1"/>
    <col min="13327" max="13568" width="9.140625" style="1"/>
    <col min="13569" max="13569" width="1.85546875" style="1" customWidth="1"/>
    <col min="13570" max="13570" width="4" style="1" customWidth="1"/>
    <col min="13571" max="13571" width="23.85546875" style="1" customWidth="1"/>
    <col min="13572" max="13572" width="72.42578125" style="1" customWidth="1"/>
    <col min="13573" max="13573" width="21.28515625" style="1" customWidth="1"/>
    <col min="13574" max="13575" width="12.5703125" style="1" customWidth="1"/>
    <col min="13576" max="13576" width="13.5703125" style="1" customWidth="1"/>
    <col min="13577" max="13577" width="15.5703125" style="1" customWidth="1"/>
    <col min="13578" max="13578" width="2.28515625" style="1" customWidth="1"/>
    <col min="13579" max="13582" width="10" style="1" customWidth="1"/>
    <col min="13583" max="13824" width="9.140625" style="1"/>
    <col min="13825" max="13825" width="1.85546875" style="1" customWidth="1"/>
    <col min="13826" max="13826" width="4" style="1" customWidth="1"/>
    <col min="13827" max="13827" width="23.85546875" style="1" customWidth="1"/>
    <col min="13828" max="13828" width="72.42578125" style="1" customWidth="1"/>
    <col min="13829" max="13829" width="21.28515625" style="1" customWidth="1"/>
    <col min="13830" max="13831" width="12.5703125" style="1" customWidth="1"/>
    <col min="13832" max="13832" width="13.5703125" style="1" customWidth="1"/>
    <col min="13833" max="13833" width="15.5703125" style="1" customWidth="1"/>
    <col min="13834" max="13834" width="2.28515625" style="1" customWidth="1"/>
    <col min="13835" max="13838" width="10" style="1" customWidth="1"/>
    <col min="13839" max="14080" width="9.140625" style="1"/>
    <col min="14081" max="14081" width="1.85546875" style="1" customWidth="1"/>
    <col min="14082" max="14082" width="4" style="1" customWidth="1"/>
    <col min="14083" max="14083" width="23.85546875" style="1" customWidth="1"/>
    <col min="14084" max="14084" width="72.42578125" style="1" customWidth="1"/>
    <col min="14085" max="14085" width="21.28515625" style="1" customWidth="1"/>
    <col min="14086" max="14087" width="12.5703125" style="1" customWidth="1"/>
    <col min="14088" max="14088" width="13.5703125" style="1" customWidth="1"/>
    <col min="14089" max="14089" width="15.5703125" style="1" customWidth="1"/>
    <col min="14090" max="14090" width="2.28515625" style="1" customWidth="1"/>
    <col min="14091" max="14094" width="10" style="1" customWidth="1"/>
    <col min="14095" max="14336" width="9.140625" style="1"/>
    <col min="14337" max="14337" width="1.85546875" style="1" customWidth="1"/>
    <col min="14338" max="14338" width="4" style="1" customWidth="1"/>
    <col min="14339" max="14339" width="23.85546875" style="1" customWidth="1"/>
    <col min="14340" max="14340" width="72.42578125" style="1" customWidth="1"/>
    <col min="14341" max="14341" width="21.28515625" style="1" customWidth="1"/>
    <col min="14342" max="14343" width="12.5703125" style="1" customWidth="1"/>
    <col min="14344" max="14344" width="13.5703125" style="1" customWidth="1"/>
    <col min="14345" max="14345" width="15.5703125" style="1" customWidth="1"/>
    <col min="14346" max="14346" width="2.28515625" style="1" customWidth="1"/>
    <col min="14347" max="14350" width="10" style="1" customWidth="1"/>
    <col min="14351" max="14592" width="9.140625" style="1"/>
    <col min="14593" max="14593" width="1.85546875" style="1" customWidth="1"/>
    <col min="14594" max="14594" width="4" style="1" customWidth="1"/>
    <col min="14595" max="14595" width="23.85546875" style="1" customWidth="1"/>
    <col min="14596" max="14596" width="72.42578125" style="1" customWidth="1"/>
    <col min="14597" max="14597" width="21.28515625" style="1" customWidth="1"/>
    <col min="14598" max="14599" width="12.5703125" style="1" customWidth="1"/>
    <col min="14600" max="14600" width="13.5703125" style="1" customWidth="1"/>
    <col min="14601" max="14601" width="15.5703125" style="1" customWidth="1"/>
    <col min="14602" max="14602" width="2.28515625" style="1" customWidth="1"/>
    <col min="14603" max="14606" width="10" style="1" customWidth="1"/>
    <col min="14607" max="14848" width="9.140625" style="1"/>
    <col min="14849" max="14849" width="1.85546875" style="1" customWidth="1"/>
    <col min="14850" max="14850" width="4" style="1" customWidth="1"/>
    <col min="14851" max="14851" width="23.85546875" style="1" customWidth="1"/>
    <col min="14852" max="14852" width="72.42578125" style="1" customWidth="1"/>
    <col min="14853" max="14853" width="21.28515625" style="1" customWidth="1"/>
    <col min="14854" max="14855" width="12.5703125" style="1" customWidth="1"/>
    <col min="14856" max="14856" width="13.5703125" style="1" customWidth="1"/>
    <col min="14857" max="14857" width="15.5703125" style="1" customWidth="1"/>
    <col min="14858" max="14858" width="2.28515625" style="1" customWidth="1"/>
    <col min="14859" max="14862" width="10" style="1" customWidth="1"/>
    <col min="14863" max="15104" width="9.140625" style="1"/>
    <col min="15105" max="15105" width="1.85546875" style="1" customWidth="1"/>
    <col min="15106" max="15106" width="4" style="1" customWidth="1"/>
    <col min="15107" max="15107" width="23.85546875" style="1" customWidth="1"/>
    <col min="15108" max="15108" width="72.42578125" style="1" customWidth="1"/>
    <col min="15109" max="15109" width="21.28515625" style="1" customWidth="1"/>
    <col min="15110" max="15111" width="12.5703125" style="1" customWidth="1"/>
    <col min="15112" max="15112" width="13.5703125" style="1" customWidth="1"/>
    <col min="15113" max="15113" width="15.5703125" style="1" customWidth="1"/>
    <col min="15114" max="15114" width="2.28515625" style="1" customWidth="1"/>
    <col min="15115" max="15118" width="10" style="1" customWidth="1"/>
    <col min="15119" max="15360" width="9.140625" style="1"/>
    <col min="15361" max="15361" width="1.85546875" style="1" customWidth="1"/>
    <col min="15362" max="15362" width="4" style="1" customWidth="1"/>
    <col min="15363" max="15363" width="23.85546875" style="1" customWidth="1"/>
    <col min="15364" max="15364" width="72.42578125" style="1" customWidth="1"/>
    <col min="15365" max="15365" width="21.28515625" style="1" customWidth="1"/>
    <col min="15366" max="15367" width="12.5703125" style="1" customWidth="1"/>
    <col min="15368" max="15368" width="13.5703125" style="1" customWidth="1"/>
    <col min="15369" max="15369" width="15.5703125" style="1" customWidth="1"/>
    <col min="15370" max="15370" width="2.28515625" style="1" customWidth="1"/>
    <col min="15371" max="15374" width="10" style="1" customWidth="1"/>
    <col min="15375" max="15616" width="9.140625" style="1"/>
    <col min="15617" max="15617" width="1.85546875" style="1" customWidth="1"/>
    <col min="15618" max="15618" width="4" style="1" customWidth="1"/>
    <col min="15619" max="15619" width="23.85546875" style="1" customWidth="1"/>
    <col min="15620" max="15620" width="72.42578125" style="1" customWidth="1"/>
    <col min="15621" max="15621" width="21.28515625" style="1" customWidth="1"/>
    <col min="15622" max="15623" width="12.5703125" style="1" customWidth="1"/>
    <col min="15624" max="15624" width="13.5703125" style="1" customWidth="1"/>
    <col min="15625" max="15625" width="15.5703125" style="1" customWidth="1"/>
    <col min="15626" max="15626" width="2.28515625" style="1" customWidth="1"/>
    <col min="15627" max="15630" width="10" style="1" customWidth="1"/>
    <col min="15631" max="15872" width="9.140625" style="1"/>
    <col min="15873" max="15873" width="1.85546875" style="1" customWidth="1"/>
    <col min="15874" max="15874" width="4" style="1" customWidth="1"/>
    <col min="15875" max="15875" width="23.85546875" style="1" customWidth="1"/>
    <col min="15876" max="15876" width="72.42578125" style="1" customWidth="1"/>
    <col min="15877" max="15877" width="21.28515625" style="1" customWidth="1"/>
    <col min="15878" max="15879" width="12.5703125" style="1" customWidth="1"/>
    <col min="15880" max="15880" width="13.5703125" style="1" customWidth="1"/>
    <col min="15881" max="15881" width="15.5703125" style="1" customWidth="1"/>
    <col min="15882" max="15882" width="2.28515625" style="1" customWidth="1"/>
    <col min="15883" max="15886" width="10" style="1" customWidth="1"/>
    <col min="15887" max="16128" width="9.140625" style="1"/>
    <col min="16129" max="16129" width="1.85546875" style="1" customWidth="1"/>
    <col min="16130" max="16130" width="4" style="1" customWidth="1"/>
    <col min="16131" max="16131" width="23.85546875" style="1" customWidth="1"/>
    <col min="16132" max="16132" width="72.42578125" style="1" customWidth="1"/>
    <col min="16133" max="16133" width="21.28515625" style="1" customWidth="1"/>
    <col min="16134" max="16135" width="12.5703125" style="1" customWidth="1"/>
    <col min="16136" max="16136" width="13.5703125" style="1" customWidth="1"/>
    <col min="16137" max="16137" width="15.5703125" style="1" customWidth="1"/>
    <col min="16138" max="16138" width="2.28515625" style="1" customWidth="1"/>
    <col min="16139" max="16142" width="10" style="1" customWidth="1"/>
    <col min="16143" max="16384" width="9.140625" style="1"/>
  </cols>
  <sheetData>
    <row r="1" spans="2:18" hidden="1" x14ac:dyDescent="0.25">
      <c r="F1" s="2"/>
      <c r="G1" s="2"/>
      <c r="H1" s="2"/>
      <c r="I1" s="2"/>
      <c r="J1" s="3"/>
      <c r="K1" s="3"/>
      <c r="L1" s="3"/>
      <c r="O1" s="4"/>
      <c r="P1" s="5"/>
      <c r="Q1" s="5"/>
      <c r="R1" s="5"/>
    </row>
    <row r="2" spans="2:18" ht="15.75" hidden="1" x14ac:dyDescent="0.25">
      <c r="F2" s="2"/>
      <c r="G2" s="2"/>
      <c r="H2" s="2"/>
      <c r="I2" s="6" t="s">
        <v>0</v>
      </c>
      <c r="J2" s="3"/>
      <c r="K2" s="3"/>
      <c r="O2" s="4"/>
      <c r="P2" s="5"/>
      <c r="Q2" s="5"/>
      <c r="R2" s="5"/>
    </row>
    <row r="3" spans="2:18" ht="15.75" hidden="1" x14ac:dyDescent="0.25">
      <c r="F3" s="2"/>
      <c r="G3" s="2"/>
      <c r="H3" s="2"/>
      <c r="I3" s="6" t="s">
        <v>1</v>
      </c>
      <c r="J3" s="3"/>
      <c r="K3" s="3"/>
      <c r="O3" s="4"/>
      <c r="P3" s="5"/>
      <c r="Q3" s="5"/>
      <c r="R3" s="5"/>
    </row>
    <row r="4" spans="2:18" ht="18.75" hidden="1" x14ac:dyDescent="0.25">
      <c r="D4" s="7" t="s">
        <v>2</v>
      </c>
      <c r="F4" s="2"/>
      <c r="G4" s="2"/>
      <c r="H4" s="2"/>
      <c r="I4" s="2"/>
      <c r="J4" s="3"/>
      <c r="K4" s="3"/>
      <c r="L4" s="3"/>
      <c r="O4" s="4"/>
      <c r="P4" s="5"/>
      <c r="Q4" s="5"/>
      <c r="R4" s="5"/>
    </row>
    <row r="6" spans="2:18" x14ac:dyDescent="0.25">
      <c r="E6" s="8"/>
      <c r="F6" s="9"/>
      <c r="G6" s="9"/>
      <c r="I6" s="10" t="s">
        <v>3</v>
      </c>
      <c r="J6" s="11"/>
    </row>
    <row r="7" spans="2:18" ht="17.25" customHeight="1" x14ac:dyDescent="0.25">
      <c r="D7" s="8"/>
      <c r="E7" s="8"/>
      <c r="F7" s="9"/>
      <c r="G7" s="9"/>
      <c r="I7" s="10" t="s">
        <v>4</v>
      </c>
      <c r="J7" s="11"/>
    </row>
    <row r="8" spans="2:18" s="14" customFormat="1" ht="17.25" customHeight="1" x14ac:dyDescent="0.25">
      <c r="B8" s="13"/>
      <c r="C8" s="13"/>
      <c r="D8" s="13"/>
      <c r="H8" s="15"/>
      <c r="I8" s="16" t="s">
        <v>5</v>
      </c>
      <c r="J8" s="17"/>
      <c r="K8" s="18"/>
      <c r="L8" s="18"/>
      <c r="M8" s="18"/>
      <c r="O8" s="18"/>
      <c r="P8" s="19"/>
      <c r="Q8" s="20"/>
    </row>
    <row r="9" spans="2:18" s="21" customFormat="1" ht="17.25" customHeight="1" x14ac:dyDescent="0.25">
      <c r="I9" s="10" t="s">
        <v>6</v>
      </c>
      <c r="J9" s="11"/>
      <c r="K9" s="22"/>
      <c r="L9" s="23"/>
      <c r="M9" s="23"/>
      <c r="O9" s="24"/>
      <c r="P9" s="25"/>
      <c r="Q9" s="11"/>
    </row>
    <row r="10" spans="2:18" ht="17.25" customHeight="1" x14ac:dyDescent="0.25">
      <c r="B10" s="26"/>
      <c r="C10" s="27"/>
      <c r="D10" s="28"/>
      <c r="E10" s="28"/>
      <c r="F10" s="29"/>
      <c r="G10" s="29"/>
      <c r="H10" s="30"/>
      <c r="I10" s="31" t="s">
        <v>7</v>
      </c>
      <c r="J10" s="32"/>
      <c r="K10" s="22"/>
      <c r="L10" s="23"/>
      <c r="M10" s="23"/>
      <c r="N10" s="21"/>
      <c r="O10" s="24"/>
      <c r="P10" s="25"/>
      <c r="Q10" s="33"/>
    </row>
    <row r="11" spans="2:18" s="34" customFormat="1" ht="30" customHeight="1" x14ac:dyDescent="0.2">
      <c r="D11" s="35"/>
      <c r="F11" s="35"/>
      <c r="G11" s="35"/>
      <c r="I11" s="36"/>
      <c r="J11" s="37"/>
      <c r="K11" s="22"/>
      <c r="L11" s="38"/>
      <c r="M11" s="38"/>
      <c r="N11" s="36"/>
      <c r="O11" s="39"/>
      <c r="P11" s="40"/>
      <c r="Q11" s="41"/>
    </row>
    <row r="12" spans="2:18" s="34" customFormat="1" ht="17.25" customHeight="1" x14ac:dyDescent="0.2">
      <c r="C12" s="42" t="s">
        <v>8</v>
      </c>
      <c r="D12" s="43" t="s">
        <v>9</v>
      </c>
      <c r="F12" s="44"/>
      <c r="G12" s="44"/>
      <c r="I12" s="37"/>
      <c r="J12" s="37"/>
      <c r="K12" s="22"/>
      <c r="L12" s="36"/>
      <c r="M12" s="38"/>
      <c r="N12" s="45"/>
      <c r="O12" s="39"/>
      <c r="P12" s="40"/>
      <c r="Q12" s="46"/>
    </row>
    <row r="13" spans="2:18" s="34" customFormat="1" ht="17.25" customHeight="1" x14ac:dyDescent="0.25">
      <c r="B13" s="47"/>
      <c r="C13" s="48" t="s">
        <v>10</v>
      </c>
      <c r="D13" s="43" t="s">
        <v>11</v>
      </c>
      <c r="I13" s="37"/>
      <c r="J13" s="37"/>
      <c r="K13" s="22"/>
      <c r="L13" s="38"/>
      <c r="M13" s="38"/>
    </row>
    <row r="14" spans="2:18" s="34" customFormat="1" ht="17.25" customHeight="1" x14ac:dyDescent="0.2">
      <c r="B14" s="47"/>
      <c r="C14" s="48" t="s">
        <v>12</v>
      </c>
      <c r="D14" s="43" t="s">
        <v>13</v>
      </c>
      <c r="I14" s="37"/>
      <c r="J14" s="37"/>
      <c r="K14" s="36"/>
      <c r="L14" s="38"/>
      <c r="M14" s="38"/>
    </row>
    <row r="15" spans="2:18" s="34" customFormat="1" ht="17.25" customHeight="1" x14ac:dyDescent="0.25">
      <c r="B15" s="47"/>
      <c r="C15" s="48"/>
      <c r="D15" s="49"/>
      <c r="I15" s="37"/>
      <c r="J15" s="37"/>
      <c r="K15" s="22"/>
      <c r="L15" s="38"/>
      <c r="M15" s="38"/>
    </row>
    <row r="16" spans="2:18" s="34" customFormat="1" ht="96" customHeight="1" x14ac:dyDescent="0.2">
      <c r="B16" s="47"/>
      <c r="C16" s="50" t="s">
        <v>14</v>
      </c>
      <c r="D16" s="50"/>
      <c r="E16" s="50"/>
      <c r="F16" s="50"/>
      <c r="G16" s="50"/>
      <c r="H16" s="50"/>
      <c r="I16" s="50"/>
      <c r="J16" s="37"/>
      <c r="K16" s="22"/>
      <c r="L16" s="38"/>
      <c r="M16" s="38"/>
      <c r="O16" s="36"/>
    </row>
    <row r="17" spans="2:14" s="34" customFormat="1" ht="17.25" customHeight="1" thickBot="1" x14ac:dyDescent="0.35">
      <c r="B17" s="47"/>
      <c r="C17" s="47"/>
      <c r="D17" s="51"/>
      <c r="E17" s="52"/>
      <c r="F17" s="53">
        <v>1800</v>
      </c>
      <c r="G17" s="53"/>
      <c r="H17" s="54"/>
      <c r="J17" s="37"/>
      <c r="K17" s="55"/>
      <c r="L17" s="38"/>
      <c r="M17" s="38"/>
    </row>
    <row r="18" spans="2:14" s="34" customFormat="1" ht="36.75" customHeight="1" thickBot="1" x14ac:dyDescent="0.3">
      <c r="B18" s="56" t="s">
        <v>15</v>
      </c>
      <c r="C18" s="57" t="s">
        <v>16</v>
      </c>
      <c r="D18" s="57" t="s">
        <v>17</v>
      </c>
      <c r="E18" s="57" t="s">
        <v>18</v>
      </c>
      <c r="F18" s="58" t="s">
        <v>19</v>
      </c>
      <c r="G18" s="59" t="s">
        <v>20</v>
      </c>
      <c r="H18" s="60" t="s">
        <v>21</v>
      </c>
      <c r="I18" s="61" t="s">
        <v>22</v>
      </c>
      <c r="J18" s="62"/>
      <c r="K18" s="63" t="s">
        <v>23</v>
      </c>
      <c r="L18" s="63" t="s">
        <v>24</v>
      </c>
      <c r="M18" s="63" t="s">
        <v>25</v>
      </c>
      <c r="N18" s="63" t="s">
        <v>26</v>
      </c>
    </row>
    <row r="19" spans="2:14" s="34" customFormat="1" ht="90.75" customHeight="1" x14ac:dyDescent="0.25">
      <c r="B19" s="64">
        <v>1</v>
      </c>
      <c r="C19" s="65"/>
      <c r="D19" s="66" t="s">
        <v>27</v>
      </c>
      <c r="E19" s="67" t="s">
        <v>28</v>
      </c>
      <c r="F19" s="68">
        <v>14900</v>
      </c>
      <c r="G19" s="69">
        <f>IF($H19&gt;0,IF($F$34&gt;=1200000,$F19/100*78,IF($F$34&gt;=900000,$F19/100*81,IF($F$34&gt;=600000,$F19/100*84,IF($F$34&gt;=300000,$F19/100*87,$F19)))),0)</f>
        <v>0</v>
      </c>
      <c r="H19" s="69">
        <v>0</v>
      </c>
      <c r="I19" s="70">
        <f>H19*G19</f>
        <v>0</v>
      </c>
      <c r="J19" s="71"/>
      <c r="K19" s="72">
        <f>H19*M19</f>
        <v>0</v>
      </c>
      <c r="L19" s="73">
        <f>H19*N19</f>
        <v>0</v>
      </c>
      <c r="M19" s="74">
        <f>3.2*2*0.04</f>
        <v>0.25600000000000001</v>
      </c>
      <c r="N19" s="74">
        <v>176</v>
      </c>
    </row>
    <row r="20" spans="2:14" s="34" customFormat="1" ht="109.5" customHeight="1" x14ac:dyDescent="0.25">
      <c r="B20" s="75">
        <v>2</v>
      </c>
      <c r="C20" s="76">
        <f>0.4*0.4*3+0.5*0.34*2</f>
        <v>0.82000000000000006</v>
      </c>
      <c r="D20" s="77" t="s">
        <v>29</v>
      </c>
      <c r="E20" s="78" t="s">
        <v>30</v>
      </c>
      <c r="F20" s="79">
        <v>11700</v>
      </c>
      <c r="G20" s="80">
        <f>IF($H20&gt;0,IF($F$34&gt;=1200000,$F20/100*78,IF($F$34&gt;=900000,$F20/100*81,IF($F$34&gt;=600000,$F20/100*84,IF($F$34&gt;=300000,$F20/100*87,$F20)))),0)</f>
        <v>0</v>
      </c>
      <c r="H20" s="81">
        <v>0</v>
      </c>
      <c r="I20" s="82">
        <f t="shared" ref="I20:I31" si="0">H20*G20</f>
        <v>0</v>
      </c>
      <c r="J20" s="71"/>
      <c r="K20" s="72">
        <f t="shared" ref="K20:K33" si="1">H20*M20</f>
        <v>0</v>
      </c>
      <c r="L20" s="73">
        <f t="shared" ref="L20:L33" si="2">H20*N20</f>
        <v>0</v>
      </c>
      <c r="M20" s="74">
        <f>0.45*0.56*0.2</f>
        <v>5.0400000000000014E-2</v>
      </c>
      <c r="N20" s="74">
        <v>17</v>
      </c>
    </row>
    <row r="21" spans="2:14" ht="81" customHeight="1" x14ac:dyDescent="0.25">
      <c r="B21" s="75">
        <v>3</v>
      </c>
      <c r="C21" s="83"/>
      <c r="D21" s="84" t="s">
        <v>31</v>
      </c>
      <c r="E21" s="78">
        <v>900</v>
      </c>
      <c r="F21" s="85">
        <v>15900</v>
      </c>
      <c r="G21" s="86">
        <f>IF($H21&gt;0,IF($F$34&gt;=1200000,$F21/100*78,IF($F$34&gt;=900000,$F21/100*81,IF($F$34&gt;=600000,$F21/100*84,IF($F$34&gt;=300000,$F21/100*87,$F21)))),0)</f>
        <v>0</v>
      </c>
      <c r="H21" s="87">
        <v>0</v>
      </c>
      <c r="I21" s="88">
        <f>H21*G21</f>
        <v>0</v>
      </c>
      <c r="J21" s="89"/>
      <c r="K21" s="72"/>
      <c r="L21" s="73"/>
      <c r="M21" s="74"/>
      <c r="N21" s="74"/>
    </row>
    <row r="22" spans="2:14" ht="81" customHeight="1" x14ac:dyDescent="0.25">
      <c r="B22" s="75">
        <v>4</v>
      </c>
      <c r="C22" s="83"/>
      <c r="D22" s="77" t="s">
        <v>32</v>
      </c>
      <c r="E22" s="78">
        <v>1600</v>
      </c>
      <c r="F22" s="85">
        <v>20300</v>
      </c>
      <c r="G22" s="86">
        <f>IF($H22&gt;0,IF($F$34&gt;=1200000,$F22/100*78,IF($F$34&gt;=900000,$F22/100*81,IF($F$34&gt;=600000,$F22/100*84,IF($F$34&gt;=300000,$F22/100*87,$F22)))),0)</f>
        <v>0</v>
      </c>
      <c r="H22" s="87">
        <v>0</v>
      </c>
      <c r="I22" s="88">
        <f>H22*G22</f>
        <v>0</v>
      </c>
      <c r="J22" s="89"/>
      <c r="K22" s="72"/>
      <c r="L22" s="73"/>
      <c r="M22" s="74"/>
      <c r="N22" s="74"/>
    </row>
    <row r="23" spans="2:14" ht="90.75" customHeight="1" x14ac:dyDescent="0.25">
      <c r="B23" s="75">
        <v>5</v>
      </c>
      <c r="C23" s="83"/>
      <c r="D23" s="90" t="s">
        <v>33</v>
      </c>
      <c r="E23" s="91" t="s">
        <v>34</v>
      </c>
      <c r="F23" s="85">
        <v>5700</v>
      </c>
      <c r="G23" s="86">
        <f>IF($H23&gt;0,IF($F$34&gt;=1200000,$F23/100*78,IF($F$34&gt;=900000,$F23/100*81,IF($F$34&gt;=600000,$F23/100*84,IF($F$34&gt;=300000,$F23/100*87,$F23)))),0)</f>
        <v>0</v>
      </c>
      <c r="H23" s="87">
        <v>0</v>
      </c>
      <c r="I23" s="88">
        <f t="shared" si="0"/>
        <v>0</v>
      </c>
      <c r="J23" s="89"/>
      <c r="K23" s="72">
        <f t="shared" si="1"/>
        <v>0</v>
      </c>
      <c r="L23" s="73">
        <f t="shared" si="2"/>
        <v>0</v>
      </c>
      <c r="M23" s="74">
        <f>0.9*0.7*0.025</f>
        <v>1.575E-2</v>
      </c>
      <c r="N23" s="74">
        <v>15</v>
      </c>
    </row>
    <row r="24" spans="2:14" ht="90.75" customHeight="1" x14ac:dyDescent="0.25">
      <c r="B24" s="75">
        <v>6</v>
      </c>
      <c r="C24" s="83">
        <f>0.6*0.4</f>
        <v>0.24</v>
      </c>
      <c r="D24" s="84" t="s">
        <v>35</v>
      </c>
      <c r="E24" s="91" t="s">
        <v>36</v>
      </c>
      <c r="F24" s="85">
        <v>32500</v>
      </c>
      <c r="G24" s="86">
        <f>IF($H24&gt;0,IF($F$34&gt;=1200000,$F24/100*78,IF($F$34&gt;=900000,$F24/100*81,IF($F$34&gt;=600000,$F24/100*84,IF($F$34&gt;=300000,$F24/100*87,$F24)))),0)</f>
        <v>0</v>
      </c>
      <c r="H24" s="87">
        <v>0</v>
      </c>
      <c r="I24" s="88">
        <f t="shared" si="0"/>
        <v>0</v>
      </c>
      <c r="J24" s="89"/>
      <c r="K24" s="72">
        <f t="shared" si="1"/>
        <v>0</v>
      </c>
      <c r="L24" s="73">
        <f t="shared" si="2"/>
        <v>0</v>
      </c>
      <c r="M24" s="74">
        <f>1.12*0.37*0.15</f>
        <v>6.2160000000000007E-2</v>
      </c>
      <c r="N24" s="74">
        <v>31.5</v>
      </c>
    </row>
    <row r="25" spans="2:14" ht="119.25" customHeight="1" x14ac:dyDescent="0.25">
      <c r="B25" s="75">
        <v>7</v>
      </c>
      <c r="C25" s="83"/>
      <c r="D25" s="92" t="s">
        <v>37</v>
      </c>
      <c r="E25" s="91" t="s">
        <v>38</v>
      </c>
      <c r="F25" s="85">
        <v>31700</v>
      </c>
      <c r="G25" s="86">
        <f>IF($H25&gt;0,IF($F$34&gt;=1200000,$F25/100*78,IF($F$34&gt;=900000,$F25/100*81,IF($F$34&gt;=600000,$F25/100*84,IF($F$34&gt;=300000,$F25/100*87,$F25)))),0)</f>
        <v>0</v>
      </c>
      <c r="H25" s="87">
        <v>0</v>
      </c>
      <c r="I25" s="88">
        <f t="shared" si="0"/>
        <v>0</v>
      </c>
      <c r="J25" s="89"/>
      <c r="K25" s="72">
        <f t="shared" si="1"/>
        <v>0</v>
      </c>
      <c r="L25" s="73">
        <f t="shared" si="2"/>
        <v>0</v>
      </c>
      <c r="M25" s="74">
        <f>1.5*0.5*0.2</f>
        <v>0.15000000000000002</v>
      </c>
      <c r="N25" s="74">
        <v>68</v>
      </c>
    </row>
    <row r="26" spans="2:14" ht="93.75" customHeight="1" x14ac:dyDescent="0.25">
      <c r="B26" s="75">
        <v>8</v>
      </c>
      <c r="C26" s="93"/>
      <c r="D26" s="94" t="s">
        <v>39</v>
      </c>
      <c r="E26" s="95" t="s">
        <v>40</v>
      </c>
      <c r="F26" s="85">
        <v>9500</v>
      </c>
      <c r="G26" s="86">
        <f>IF($H26&gt;0,IF($F$34&gt;=1200000,$F26/100*78,IF($F$34&gt;=900000,$F26/100*81,IF($F$34&gt;=600000,$F26/100*84,IF($F$34&gt;=300000,$F26/100*87,$F26)))),0)</f>
        <v>0</v>
      </c>
      <c r="H26" s="87">
        <v>0</v>
      </c>
      <c r="I26" s="88">
        <f t="shared" si="0"/>
        <v>0</v>
      </c>
      <c r="J26" s="89"/>
      <c r="K26" s="72">
        <f t="shared" si="1"/>
        <v>0</v>
      </c>
      <c r="L26" s="73">
        <f t="shared" si="2"/>
        <v>0</v>
      </c>
      <c r="M26" s="74">
        <f>1.4*0.9*0.05</f>
        <v>6.3E-2</v>
      </c>
      <c r="N26" s="74">
        <v>27</v>
      </c>
    </row>
    <row r="27" spans="2:14" ht="93.75" customHeight="1" x14ac:dyDescent="0.25">
      <c r="B27" s="75">
        <v>9</v>
      </c>
      <c r="C27" s="93"/>
      <c r="D27" s="94" t="s">
        <v>41</v>
      </c>
      <c r="E27" s="95" t="s">
        <v>42</v>
      </c>
      <c r="F27" s="85">
        <v>15640</v>
      </c>
      <c r="G27" s="86">
        <f>IF($H27&gt;0,IF($F$34&gt;=1200000,$F27/100*78,IF($F$34&gt;=900000,$F27/100*81,IF($F$34&gt;=600000,$F27/100*84,IF($F$34&gt;=300000,$F27/100*87,$F27)))),0)</f>
        <v>0</v>
      </c>
      <c r="H27" s="87">
        <v>0</v>
      </c>
      <c r="I27" s="88">
        <f t="shared" si="0"/>
        <v>0</v>
      </c>
      <c r="J27" s="89"/>
      <c r="K27" s="72">
        <f t="shared" si="1"/>
        <v>0</v>
      </c>
      <c r="L27" s="73">
        <f t="shared" si="2"/>
        <v>0</v>
      </c>
      <c r="M27" s="74">
        <f>0.9*0.5*0.2</f>
        <v>9.0000000000000011E-2</v>
      </c>
      <c r="N27" s="74">
        <v>35</v>
      </c>
    </row>
    <row r="28" spans="2:14" ht="80.25" customHeight="1" x14ac:dyDescent="0.25">
      <c r="B28" s="75">
        <v>10</v>
      </c>
      <c r="C28" s="96"/>
      <c r="D28" s="90" t="s">
        <v>43</v>
      </c>
      <c r="E28" s="97" t="s">
        <v>44</v>
      </c>
      <c r="F28" s="79">
        <v>5200</v>
      </c>
      <c r="G28" s="86">
        <f>IF($H28&gt;0,IF($F$34&gt;=1200000,$F28/100*78,IF($F$34&gt;=900000,$F28/100*81,IF($F$34&gt;=600000,$F28/100*84,IF($F$34&gt;=300000,$F28/100*87,$F28)))),0)</f>
        <v>0</v>
      </c>
      <c r="H28" s="87">
        <v>0</v>
      </c>
      <c r="I28" s="88">
        <f t="shared" si="0"/>
        <v>0</v>
      </c>
      <c r="J28" s="98"/>
      <c r="K28" s="72">
        <f t="shared" si="1"/>
        <v>0</v>
      </c>
      <c r="L28" s="73">
        <f t="shared" si="2"/>
        <v>0</v>
      </c>
      <c r="M28" s="74">
        <f>1.4*0.6*0.025</f>
        <v>2.1000000000000001E-2</v>
      </c>
      <c r="N28" s="74">
        <v>19</v>
      </c>
    </row>
    <row r="29" spans="2:14" ht="159" customHeight="1" x14ac:dyDescent="0.25">
      <c r="B29" s="75">
        <v>11</v>
      </c>
      <c r="C29" s="83">
        <f>1.9*0.5+0.35*1.65+0.5*0.3*3</f>
        <v>1.9774999999999998</v>
      </c>
      <c r="D29" s="77" t="s">
        <v>45</v>
      </c>
      <c r="E29" s="91" t="s">
        <v>46</v>
      </c>
      <c r="F29" s="85">
        <v>56500</v>
      </c>
      <c r="G29" s="86">
        <f>IF($H29&gt;0,IF($F$34&gt;=1200000,$F29/100*78,IF($F$34&gt;=900000,$F29/100*81,IF($F$34&gt;=600000,$F29/100*84,IF($F$34&gt;=300000,$F29/100*87,$F29)))),0)</f>
        <v>0</v>
      </c>
      <c r="H29" s="87">
        <v>0</v>
      </c>
      <c r="I29" s="88">
        <f t="shared" si="0"/>
        <v>0</v>
      </c>
      <c r="J29" s="89"/>
      <c r="K29" s="72">
        <f t="shared" si="1"/>
        <v>0</v>
      </c>
      <c r="L29" s="73">
        <f t="shared" si="2"/>
        <v>0</v>
      </c>
      <c r="M29" s="74">
        <v>0.25</v>
      </c>
      <c r="N29" s="74">
        <v>166</v>
      </c>
    </row>
    <row r="30" spans="2:14" ht="147" hidden="1" customHeight="1" x14ac:dyDescent="0.25">
      <c r="B30" s="75">
        <v>12</v>
      </c>
      <c r="C30" s="83"/>
      <c r="D30" s="77"/>
      <c r="E30" s="91"/>
      <c r="F30" s="99"/>
      <c r="G30" s="86">
        <f>IF($H30&gt;0,IF($F$34&gt;=1200000,$F30/100*78,IF($F$34&gt;=900000,$F30/100*81,IF($F$34&gt;=600000,$F30/100*84,IF($F$34&gt;=300000,$F30/100*87,$F30)))),0)</f>
        <v>0</v>
      </c>
      <c r="H30" s="87">
        <v>0</v>
      </c>
      <c r="I30" s="88">
        <f t="shared" si="0"/>
        <v>0</v>
      </c>
      <c r="J30" s="89"/>
      <c r="K30" s="72">
        <f t="shared" si="1"/>
        <v>0</v>
      </c>
      <c r="L30" s="73">
        <f t="shared" si="2"/>
        <v>0</v>
      </c>
      <c r="M30" s="74">
        <v>0.3</v>
      </c>
      <c r="N30" s="74">
        <v>205</v>
      </c>
    </row>
    <row r="31" spans="2:14" ht="101.25" hidden="1" customHeight="1" x14ac:dyDescent="0.25">
      <c r="B31" s="75">
        <v>13</v>
      </c>
      <c r="C31" s="83"/>
      <c r="D31" s="77"/>
      <c r="E31" s="95"/>
      <c r="F31" s="99"/>
      <c r="G31" s="86">
        <f>IF($H31&gt;0,IF($F$34&gt;=1200000,$F31/100*78,IF($F$34&gt;=900000,$F31/100*81,IF($F$34&gt;=600000,$F31/100*84,IF($F$34&gt;=300000,$F31/100*87,$F31)))),0)</f>
        <v>0</v>
      </c>
      <c r="H31" s="87">
        <v>0</v>
      </c>
      <c r="I31" s="88">
        <f t="shared" si="0"/>
        <v>0</v>
      </c>
      <c r="J31" s="89"/>
      <c r="K31" s="72">
        <f t="shared" si="1"/>
        <v>0</v>
      </c>
      <c r="L31" s="73">
        <f t="shared" si="2"/>
        <v>0</v>
      </c>
      <c r="M31" s="74">
        <v>0.35</v>
      </c>
      <c r="N31" s="74">
        <v>230</v>
      </c>
    </row>
    <row r="32" spans="2:14" ht="55.5" hidden="1" customHeight="1" x14ac:dyDescent="0.25">
      <c r="B32" s="75">
        <v>14</v>
      </c>
      <c r="C32" s="100"/>
      <c r="D32" s="101"/>
      <c r="E32" s="91"/>
      <c r="F32" s="99"/>
      <c r="G32" s="86">
        <f>F32</f>
        <v>0</v>
      </c>
      <c r="H32" s="87">
        <v>0</v>
      </c>
      <c r="I32" s="102">
        <f>F32*H32</f>
        <v>0</v>
      </c>
      <c r="J32" s="103"/>
      <c r="K32" s="72">
        <f t="shared" si="1"/>
        <v>0</v>
      </c>
      <c r="L32" s="73">
        <f t="shared" si="2"/>
        <v>0</v>
      </c>
      <c r="M32" s="74"/>
      <c r="N32" s="74"/>
    </row>
    <row r="33" spans="2:15" ht="55.5" hidden="1" customHeight="1" thickBot="1" x14ac:dyDescent="0.3">
      <c r="B33" s="75">
        <v>15</v>
      </c>
      <c r="C33" s="104"/>
      <c r="D33" s="105"/>
      <c r="E33" s="106"/>
      <c r="F33" s="107"/>
      <c r="G33" s="108">
        <f>F33</f>
        <v>0</v>
      </c>
      <c r="H33" s="109">
        <v>0</v>
      </c>
      <c r="I33" s="110">
        <f>F33*H33</f>
        <v>0</v>
      </c>
      <c r="J33" s="103"/>
      <c r="K33" s="72">
        <f t="shared" si="1"/>
        <v>0</v>
      </c>
      <c r="L33" s="73">
        <f t="shared" si="2"/>
        <v>0</v>
      </c>
      <c r="M33" s="74"/>
      <c r="N33" s="74"/>
    </row>
    <row r="34" spans="2:15" ht="50.25" customHeight="1" x14ac:dyDescent="0.25">
      <c r="B34" s="111"/>
      <c r="C34" s="112"/>
      <c r="D34" s="113"/>
      <c r="E34" s="114" t="s">
        <v>47</v>
      </c>
      <c r="F34" s="115">
        <f>SUMPRODUCT(F19:F31,H19:H31)</f>
        <v>0</v>
      </c>
      <c r="G34" s="116"/>
      <c r="H34" s="117" t="s">
        <v>48</v>
      </c>
      <c r="I34" s="118">
        <f>SUM(I19:I33)</f>
        <v>0</v>
      </c>
      <c r="J34" s="89"/>
      <c r="K34" s="119">
        <f>SUM(K19:K33)</f>
        <v>0</v>
      </c>
      <c r="L34" s="119">
        <f>SUM(L19:L33)</f>
        <v>0</v>
      </c>
      <c r="M34" s="120"/>
    </row>
    <row r="35" spans="2:15" ht="17.25" customHeight="1" x14ac:dyDescent="0.25">
      <c r="D35" s="21" t="s">
        <v>49</v>
      </c>
      <c r="E35" s="121" t="s">
        <v>50</v>
      </c>
      <c r="F35" s="122">
        <v>0.13</v>
      </c>
      <c r="G35" s="123"/>
      <c r="H35" s="121"/>
      <c r="I35" s="124"/>
      <c r="J35" s="125"/>
      <c r="K35" s="126" t="s">
        <v>51</v>
      </c>
      <c r="L35" s="126" t="s">
        <v>52</v>
      </c>
      <c r="M35" s="120"/>
    </row>
    <row r="36" spans="2:15" ht="17.25" customHeight="1" x14ac:dyDescent="0.25">
      <c r="D36" s="21" t="s">
        <v>53</v>
      </c>
      <c r="E36" s="121" t="s">
        <v>54</v>
      </c>
      <c r="F36" s="122">
        <v>0.16</v>
      </c>
      <c r="G36" s="127"/>
      <c r="H36" s="121"/>
      <c r="I36" s="128"/>
      <c r="J36" s="129"/>
      <c r="K36" s="130"/>
      <c r="L36" s="120"/>
      <c r="M36" s="120"/>
    </row>
    <row r="37" spans="2:15" ht="17.25" customHeight="1" x14ac:dyDescent="0.25">
      <c r="B37" s="131"/>
      <c r="C37" s="131"/>
      <c r="D37" s="131"/>
      <c r="E37" s="121" t="s">
        <v>55</v>
      </c>
      <c r="F37" s="122">
        <v>0.19</v>
      </c>
      <c r="G37" s="127"/>
      <c r="H37" s="121"/>
      <c r="I37" s="124"/>
      <c r="J37" s="125"/>
      <c r="K37" s="130"/>
      <c r="L37" s="120"/>
      <c r="M37" s="120"/>
    </row>
    <row r="38" spans="2:15" ht="17.25" customHeight="1" x14ac:dyDescent="0.25">
      <c r="B38" s="131"/>
      <c r="C38" s="131"/>
      <c r="D38" s="131"/>
      <c r="E38" s="121" t="s">
        <v>56</v>
      </c>
      <c r="F38" s="122">
        <v>0.22</v>
      </c>
      <c r="G38" s="127"/>
      <c r="H38" s="121"/>
      <c r="I38" s="124"/>
      <c r="J38" s="125"/>
      <c r="K38" s="130"/>
      <c r="L38" s="120"/>
      <c r="M38" s="120"/>
    </row>
    <row r="39" spans="2:15" ht="18.75" customHeight="1" x14ac:dyDescent="0.25">
      <c r="F39" s="3"/>
      <c r="G39" s="3"/>
      <c r="I39" s="132"/>
      <c r="K39" s="130"/>
      <c r="L39" s="120"/>
      <c r="M39" s="120"/>
    </row>
    <row r="40" spans="2:15" x14ac:dyDescent="0.25">
      <c r="F40" s="3"/>
      <c r="G40" s="3"/>
      <c r="H40" s="133" t="s">
        <v>57</v>
      </c>
      <c r="I40" s="134">
        <f>K34</f>
        <v>0</v>
      </c>
      <c r="K40" s="130"/>
      <c r="L40" s="120"/>
      <c r="M40" s="120"/>
    </row>
    <row r="41" spans="2:15" ht="15.75" x14ac:dyDescent="0.25">
      <c r="F41" s="3"/>
      <c r="G41" s="3"/>
      <c r="H41" s="133" t="s">
        <v>58</v>
      </c>
      <c r="I41" s="134">
        <f>L34</f>
        <v>0</v>
      </c>
      <c r="K41" s="135"/>
      <c r="L41" s="136"/>
      <c r="M41" s="137"/>
      <c r="N41" s="135"/>
    </row>
    <row r="42" spans="2:15" ht="15.75" x14ac:dyDescent="0.25">
      <c r="F42" s="3"/>
      <c r="G42" s="3"/>
      <c r="H42" s="138"/>
      <c r="I42" s="139"/>
      <c r="K42" s="135"/>
      <c r="L42" s="136"/>
      <c r="M42" s="137"/>
      <c r="N42" s="135"/>
    </row>
    <row r="43" spans="2:15" ht="48.75" customHeight="1" x14ac:dyDescent="0.25">
      <c r="D43" s="140" t="s">
        <v>59</v>
      </c>
      <c r="E43" s="140"/>
      <c r="F43" s="140"/>
      <c r="G43" s="140"/>
      <c r="H43" s="140"/>
      <c r="I43" s="131"/>
      <c r="K43" s="1"/>
      <c r="L43" s="130"/>
      <c r="M43" s="120"/>
    </row>
    <row r="44" spans="2:15" ht="39" customHeight="1" x14ac:dyDescent="0.25">
      <c r="D44" s="141" t="s">
        <v>60</v>
      </c>
      <c r="E44" s="141"/>
      <c r="F44" s="141"/>
      <c r="G44" s="141"/>
      <c r="H44" s="141"/>
      <c r="I44" s="131"/>
      <c r="J44" s="142"/>
      <c r="K44" s="1"/>
      <c r="L44" s="130"/>
      <c r="M44" s="120"/>
    </row>
    <row r="45" spans="2:15" ht="69.75" customHeight="1" x14ac:dyDescent="0.25">
      <c r="B45" s="143"/>
      <c r="C45" s="143"/>
      <c r="D45" s="141" t="s">
        <v>61</v>
      </c>
      <c r="E45" s="141"/>
      <c r="F45" s="141"/>
      <c r="G45" s="141"/>
      <c r="H45" s="141"/>
      <c r="I45" s="131"/>
      <c r="K45" s="1"/>
      <c r="L45" s="130"/>
      <c r="M45" s="120"/>
      <c r="O45" s="5"/>
    </row>
    <row r="46" spans="2:15" ht="74.25" customHeight="1" x14ac:dyDescent="0.25">
      <c r="B46" s="144"/>
      <c r="C46" s="145"/>
      <c r="D46" s="141" t="s">
        <v>62</v>
      </c>
      <c r="E46" s="141"/>
      <c r="F46" s="141"/>
      <c r="G46" s="141"/>
      <c r="H46" s="141"/>
      <c r="I46" s="131"/>
      <c r="K46" s="5"/>
    </row>
    <row r="47" spans="2:15" ht="15.75" x14ac:dyDescent="0.25">
      <c r="B47" s="21"/>
      <c r="C47" s="143"/>
      <c r="D47" s="143"/>
      <c r="E47" s="143"/>
      <c r="F47" s="143"/>
      <c r="G47" s="143"/>
      <c r="H47" s="143"/>
      <c r="I47" s="143"/>
      <c r="K47" s="1"/>
      <c r="L47" s="130"/>
      <c r="M47" s="120"/>
      <c r="O47" s="5"/>
    </row>
    <row r="48" spans="2:15" ht="15.75" x14ac:dyDescent="0.25">
      <c r="B48" s="143"/>
      <c r="C48" s="143"/>
      <c r="D48" s="143"/>
      <c r="E48" s="143"/>
      <c r="F48" s="143"/>
      <c r="G48" s="143"/>
      <c r="H48" s="143"/>
      <c r="I48" s="143"/>
      <c r="K48" s="1"/>
      <c r="L48" s="130"/>
      <c r="M48" s="120"/>
      <c r="O48" s="5"/>
    </row>
    <row r="49" spans="3:15" x14ac:dyDescent="0.25">
      <c r="F49" s="2"/>
      <c r="G49" s="3"/>
      <c r="H49" s="3"/>
      <c r="I49" s="3"/>
      <c r="O49" s="5"/>
    </row>
    <row r="50" spans="3:15" x14ac:dyDescent="0.25">
      <c r="F50" s="2"/>
      <c r="G50" s="3"/>
      <c r="H50" s="3"/>
      <c r="I50" s="3"/>
      <c r="O50" s="5"/>
    </row>
    <row r="51" spans="3:15" ht="15.75" x14ac:dyDescent="0.25">
      <c r="C51" s="146"/>
      <c r="E51" s="146"/>
      <c r="F51" s="2"/>
      <c r="G51" s="3"/>
      <c r="H51" s="3"/>
      <c r="I51" s="3"/>
      <c r="O51" s="5"/>
    </row>
    <row r="52" spans="3:15" ht="15.75" x14ac:dyDescent="0.25">
      <c r="C52" s="146"/>
      <c r="E52" s="146"/>
      <c r="F52" s="2"/>
      <c r="G52" s="3"/>
      <c r="H52" s="3"/>
      <c r="I52" s="3"/>
      <c r="O52" s="5"/>
    </row>
    <row r="53" spans="3:15" ht="29.25" customHeight="1" x14ac:dyDescent="0.25">
      <c r="C53" s="147"/>
      <c r="E53" s="147"/>
      <c r="F53" s="2"/>
      <c r="G53" s="3"/>
      <c r="H53" s="3"/>
      <c r="I53" s="3"/>
      <c r="O53" s="5"/>
    </row>
    <row r="54" spans="3:15" ht="15.75" x14ac:dyDescent="0.25">
      <c r="C54" s="146"/>
      <c r="E54" s="146"/>
      <c r="F54" s="2"/>
      <c r="G54" s="3"/>
      <c r="H54" s="3"/>
      <c r="I54" s="3"/>
      <c r="O54" s="5"/>
    </row>
    <row r="55" spans="3:15" ht="15.75" x14ac:dyDescent="0.25">
      <c r="C55" s="146"/>
      <c r="E55" s="146"/>
      <c r="F55" s="2"/>
      <c r="G55" s="3"/>
      <c r="H55" s="3"/>
      <c r="I55" s="3"/>
      <c r="O55" s="5"/>
    </row>
    <row r="56" spans="3:15" x14ac:dyDescent="0.25">
      <c r="C56" s="148"/>
    </row>
    <row r="57" spans="3:15" x14ac:dyDescent="0.25">
      <c r="C57" s="148"/>
    </row>
  </sheetData>
  <protectedRanges>
    <protectedRange sqref="C16 I18:J18 H35:H38 D13:D15 H19:H33" name="Диапазон2"/>
  </protectedRanges>
  <mergeCells count="6">
    <mergeCell ref="D10:E10"/>
    <mergeCell ref="C16:I16"/>
    <mergeCell ref="D43:H43"/>
    <mergeCell ref="D44:H44"/>
    <mergeCell ref="D45:H45"/>
    <mergeCell ref="D46:H46"/>
  </mergeCells>
  <conditionalFormatting sqref="C12">
    <cfRule type="expression" dxfId="2" priority="1">
      <formula>NOT(ISERROR(SEARCH("любой",C12)))</formula>
    </cfRule>
  </conditionalFormatting>
  <conditionalFormatting sqref="D12">
    <cfRule type="expression" dxfId="1" priority="2">
      <formula>NOT(ISERROR(SEARCH("любой",D12)))</formula>
    </cfRule>
  </conditionalFormatting>
  <conditionalFormatting sqref="C13:D15 C16">
    <cfRule type="expression" dxfId="0" priority="3">
      <formula>NOT(ISERROR(SEARCH("любой",#REF!)))</formula>
    </cfRule>
  </conditionalFormatting>
  <dataValidations count="2">
    <dataValidation type="custom" allowBlank="1" showInputMessage="1" showErrorMessage="1" sqref="F34:F38 JB34:JB38 SX34:SX38 ACT34:ACT38 AMP34:AMP38 AWL34:AWL38 BGH34:BGH38 BQD34:BQD38 BZZ34:BZZ38 CJV34:CJV38 CTR34:CTR38 DDN34:DDN38 DNJ34:DNJ38 DXF34:DXF38 EHB34:EHB38 EQX34:EQX38 FAT34:FAT38 FKP34:FKP38 FUL34:FUL38 GEH34:GEH38 GOD34:GOD38 GXZ34:GXZ38 HHV34:HHV38 HRR34:HRR38 IBN34:IBN38 ILJ34:ILJ38 IVF34:IVF38 JFB34:JFB38 JOX34:JOX38 JYT34:JYT38 KIP34:KIP38 KSL34:KSL38 LCH34:LCH38 LMD34:LMD38 LVZ34:LVZ38 MFV34:MFV38 MPR34:MPR38 MZN34:MZN38 NJJ34:NJJ38 NTF34:NTF38 ODB34:ODB38 OMX34:OMX38 OWT34:OWT38 PGP34:PGP38 PQL34:PQL38 QAH34:QAH38 QKD34:QKD38 QTZ34:QTZ38 RDV34:RDV38 RNR34:RNR38 RXN34:RXN38 SHJ34:SHJ38 SRF34:SRF38 TBB34:TBB38 TKX34:TKX38 TUT34:TUT38 UEP34:UEP38 UOL34:UOL38 UYH34:UYH38 VID34:VID38 VRZ34:VRZ38 WBV34:WBV38 WLR34:WLR38 WVN34:WVN38 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4:I65575 JE65574:JE65575 TA65574:TA65575 ACW65574:ACW65575 AMS65574:AMS65575 AWO65574:AWO65575 BGK65574:BGK65575 BQG65574:BQG65575 CAC65574:CAC65575 CJY65574:CJY65575 CTU65574:CTU65575 DDQ65574:DDQ65575 DNM65574:DNM65575 DXI65574:DXI65575 EHE65574:EHE65575 ERA65574:ERA65575 FAW65574:FAW65575 FKS65574:FKS65575 FUO65574:FUO65575 GEK65574:GEK65575 GOG65574:GOG65575 GYC65574:GYC65575 HHY65574:HHY65575 HRU65574:HRU65575 IBQ65574:IBQ65575 ILM65574:ILM65575 IVI65574:IVI65575 JFE65574:JFE65575 JPA65574:JPA65575 JYW65574:JYW65575 KIS65574:KIS65575 KSO65574:KSO65575 LCK65574:LCK65575 LMG65574:LMG65575 LWC65574:LWC65575 MFY65574:MFY65575 MPU65574:MPU65575 MZQ65574:MZQ65575 NJM65574:NJM65575 NTI65574:NTI65575 ODE65574:ODE65575 ONA65574:ONA65575 OWW65574:OWW65575 PGS65574:PGS65575 PQO65574:PQO65575 QAK65574:QAK65575 QKG65574:QKG65575 QUC65574:QUC65575 RDY65574:RDY65575 RNU65574:RNU65575 RXQ65574:RXQ65575 SHM65574:SHM65575 SRI65574:SRI65575 TBE65574:TBE65575 TLA65574:TLA65575 TUW65574:TUW65575 UES65574:UES65575 UOO65574:UOO65575 UYK65574:UYK65575 VIG65574:VIG65575 VSC65574:VSC65575 WBY65574:WBY65575 WLU65574:WLU65575 WVQ65574:WVQ65575 I131110:I131111 JE131110:JE131111 TA131110:TA131111 ACW131110:ACW131111 AMS131110:AMS131111 AWO131110:AWO131111 BGK131110:BGK131111 BQG131110:BQG131111 CAC131110:CAC131111 CJY131110:CJY131111 CTU131110:CTU131111 DDQ131110:DDQ131111 DNM131110:DNM131111 DXI131110:DXI131111 EHE131110:EHE131111 ERA131110:ERA131111 FAW131110:FAW131111 FKS131110:FKS131111 FUO131110:FUO131111 GEK131110:GEK131111 GOG131110:GOG131111 GYC131110:GYC131111 HHY131110:HHY131111 HRU131110:HRU131111 IBQ131110:IBQ131111 ILM131110:ILM131111 IVI131110:IVI131111 JFE131110:JFE131111 JPA131110:JPA131111 JYW131110:JYW131111 KIS131110:KIS131111 KSO131110:KSO131111 LCK131110:LCK131111 LMG131110:LMG131111 LWC131110:LWC131111 MFY131110:MFY131111 MPU131110:MPU131111 MZQ131110:MZQ131111 NJM131110:NJM131111 NTI131110:NTI131111 ODE131110:ODE131111 ONA131110:ONA131111 OWW131110:OWW131111 PGS131110:PGS131111 PQO131110:PQO131111 QAK131110:QAK131111 QKG131110:QKG131111 QUC131110:QUC131111 RDY131110:RDY131111 RNU131110:RNU131111 RXQ131110:RXQ131111 SHM131110:SHM131111 SRI131110:SRI131111 TBE131110:TBE131111 TLA131110:TLA131111 TUW131110:TUW131111 UES131110:UES131111 UOO131110:UOO131111 UYK131110:UYK131111 VIG131110:VIG131111 VSC131110:VSC131111 WBY131110:WBY131111 WLU131110:WLU131111 WVQ131110:WVQ131111 I196646:I196647 JE196646:JE196647 TA196646:TA196647 ACW196646:ACW196647 AMS196646:AMS196647 AWO196646:AWO196647 BGK196646:BGK196647 BQG196646:BQG196647 CAC196646:CAC196647 CJY196646:CJY196647 CTU196646:CTU196647 DDQ196646:DDQ196647 DNM196646:DNM196647 DXI196646:DXI196647 EHE196646:EHE196647 ERA196646:ERA196647 FAW196646:FAW196647 FKS196646:FKS196647 FUO196646:FUO196647 GEK196646:GEK196647 GOG196646:GOG196647 GYC196646:GYC196647 HHY196646:HHY196647 HRU196646:HRU196647 IBQ196646:IBQ196647 ILM196646:ILM196647 IVI196646:IVI196647 JFE196646:JFE196647 JPA196646:JPA196647 JYW196646:JYW196647 KIS196646:KIS196647 KSO196646:KSO196647 LCK196646:LCK196647 LMG196646:LMG196647 LWC196646:LWC196647 MFY196646:MFY196647 MPU196646:MPU196647 MZQ196646:MZQ196647 NJM196646:NJM196647 NTI196646:NTI196647 ODE196646:ODE196647 ONA196646:ONA196647 OWW196646:OWW196647 PGS196646:PGS196647 PQO196646:PQO196647 QAK196646:QAK196647 QKG196646:QKG196647 QUC196646:QUC196647 RDY196646:RDY196647 RNU196646:RNU196647 RXQ196646:RXQ196647 SHM196646:SHM196647 SRI196646:SRI196647 TBE196646:TBE196647 TLA196646:TLA196647 TUW196646:TUW196647 UES196646:UES196647 UOO196646:UOO196647 UYK196646:UYK196647 VIG196646:VIG196647 VSC196646:VSC196647 WBY196646:WBY196647 WLU196646:WLU196647 WVQ196646:WVQ196647 I262182:I262183 JE262182:JE262183 TA262182:TA262183 ACW262182:ACW262183 AMS262182:AMS262183 AWO262182:AWO262183 BGK262182:BGK262183 BQG262182:BQG262183 CAC262182:CAC262183 CJY262182:CJY262183 CTU262182:CTU262183 DDQ262182:DDQ262183 DNM262182:DNM262183 DXI262182:DXI262183 EHE262182:EHE262183 ERA262182:ERA262183 FAW262182:FAW262183 FKS262182:FKS262183 FUO262182:FUO262183 GEK262182:GEK262183 GOG262182:GOG262183 GYC262182:GYC262183 HHY262182:HHY262183 HRU262182:HRU262183 IBQ262182:IBQ262183 ILM262182:ILM262183 IVI262182:IVI262183 JFE262182:JFE262183 JPA262182:JPA262183 JYW262182:JYW262183 KIS262182:KIS262183 KSO262182:KSO262183 LCK262182:LCK262183 LMG262182:LMG262183 LWC262182:LWC262183 MFY262182:MFY262183 MPU262182:MPU262183 MZQ262182:MZQ262183 NJM262182:NJM262183 NTI262182:NTI262183 ODE262182:ODE262183 ONA262182:ONA262183 OWW262182:OWW262183 PGS262182:PGS262183 PQO262182:PQO262183 QAK262182:QAK262183 QKG262182:QKG262183 QUC262182:QUC262183 RDY262182:RDY262183 RNU262182:RNU262183 RXQ262182:RXQ262183 SHM262182:SHM262183 SRI262182:SRI262183 TBE262182:TBE262183 TLA262182:TLA262183 TUW262182:TUW262183 UES262182:UES262183 UOO262182:UOO262183 UYK262182:UYK262183 VIG262182:VIG262183 VSC262182:VSC262183 WBY262182:WBY262183 WLU262182:WLU262183 WVQ262182:WVQ262183 I327718:I327719 JE327718:JE327719 TA327718:TA327719 ACW327718:ACW327719 AMS327718:AMS327719 AWO327718:AWO327719 BGK327718:BGK327719 BQG327718:BQG327719 CAC327718:CAC327719 CJY327718:CJY327719 CTU327718:CTU327719 DDQ327718:DDQ327719 DNM327718:DNM327719 DXI327718:DXI327719 EHE327718:EHE327719 ERA327718:ERA327719 FAW327718:FAW327719 FKS327718:FKS327719 FUO327718:FUO327719 GEK327718:GEK327719 GOG327718:GOG327719 GYC327718:GYC327719 HHY327718:HHY327719 HRU327718:HRU327719 IBQ327718:IBQ327719 ILM327718:ILM327719 IVI327718:IVI327719 JFE327718:JFE327719 JPA327718:JPA327719 JYW327718:JYW327719 KIS327718:KIS327719 KSO327718:KSO327719 LCK327718:LCK327719 LMG327718:LMG327719 LWC327718:LWC327719 MFY327718:MFY327719 MPU327718:MPU327719 MZQ327718:MZQ327719 NJM327718:NJM327719 NTI327718:NTI327719 ODE327718:ODE327719 ONA327718:ONA327719 OWW327718:OWW327719 PGS327718:PGS327719 PQO327718:PQO327719 QAK327718:QAK327719 QKG327718:QKG327719 QUC327718:QUC327719 RDY327718:RDY327719 RNU327718:RNU327719 RXQ327718:RXQ327719 SHM327718:SHM327719 SRI327718:SRI327719 TBE327718:TBE327719 TLA327718:TLA327719 TUW327718:TUW327719 UES327718:UES327719 UOO327718:UOO327719 UYK327718:UYK327719 VIG327718:VIG327719 VSC327718:VSC327719 WBY327718:WBY327719 WLU327718:WLU327719 WVQ327718:WVQ327719 I393254:I393255 JE393254:JE393255 TA393254:TA393255 ACW393254:ACW393255 AMS393254:AMS393255 AWO393254:AWO393255 BGK393254:BGK393255 BQG393254:BQG393255 CAC393254:CAC393255 CJY393254:CJY393255 CTU393254:CTU393255 DDQ393254:DDQ393255 DNM393254:DNM393255 DXI393254:DXI393255 EHE393254:EHE393255 ERA393254:ERA393255 FAW393254:FAW393255 FKS393254:FKS393255 FUO393254:FUO393255 GEK393254:GEK393255 GOG393254:GOG393255 GYC393254:GYC393255 HHY393254:HHY393255 HRU393254:HRU393255 IBQ393254:IBQ393255 ILM393254:ILM393255 IVI393254:IVI393255 JFE393254:JFE393255 JPA393254:JPA393255 JYW393254:JYW393255 KIS393254:KIS393255 KSO393254:KSO393255 LCK393254:LCK393255 LMG393254:LMG393255 LWC393254:LWC393255 MFY393254:MFY393255 MPU393254:MPU393255 MZQ393254:MZQ393255 NJM393254:NJM393255 NTI393254:NTI393255 ODE393254:ODE393255 ONA393254:ONA393255 OWW393254:OWW393255 PGS393254:PGS393255 PQO393254:PQO393255 QAK393254:QAK393255 QKG393254:QKG393255 QUC393254:QUC393255 RDY393254:RDY393255 RNU393254:RNU393255 RXQ393254:RXQ393255 SHM393254:SHM393255 SRI393254:SRI393255 TBE393254:TBE393255 TLA393254:TLA393255 TUW393254:TUW393255 UES393254:UES393255 UOO393254:UOO393255 UYK393254:UYK393255 VIG393254:VIG393255 VSC393254:VSC393255 WBY393254:WBY393255 WLU393254:WLU393255 WVQ393254:WVQ393255 I458790:I458791 JE458790:JE458791 TA458790:TA458791 ACW458790:ACW458791 AMS458790:AMS458791 AWO458790:AWO458791 BGK458790:BGK458791 BQG458790:BQG458791 CAC458790:CAC458791 CJY458790:CJY458791 CTU458790:CTU458791 DDQ458790:DDQ458791 DNM458790:DNM458791 DXI458790:DXI458791 EHE458790:EHE458791 ERA458790:ERA458791 FAW458790:FAW458791 FKS458790:FKS458791 FUO458790:FUO458791 GEK458790:GEK458791 GOG458790:GOG458791 GYC458790:GYC458791 HHY458790:HHY458791 HRU458790:HRU458791 IBQ458790:IBQ458791 ILM458790:ILM458791 IVI458790:IVI458791 JFE458790:JFE458791 JPA458790:JPA458791 JYW458790:JYW458791 KIS458790:KIS458791 KSO458790:KSO458791 LCK458790:LCK458791 LMG458790:LMG458791 LWC458790:LWC458791 MFY458790:MFY458791 MPU458790:MPU458791 MZQ458790:MZQ458791 NJM458790:NJM458791 NTI458790:NTI458791 ODE458790:ODE458791 ONA458790:ONA458791 OWW458790:OWW458791 PGS458790:PGS458791 PQO458790:PQO458791 QAK458790:QAK458791 QKG458790:QKG458791 QUC458790:QUC458791 RDY458790:RDY458791 RNU458790:RNU458791 RXQ458790:RXQ458791 SHM458790:SHM458791 SRI458790:SRI458791 TBE458790:TBE458791 TLA458790:TLA458791 TUW458790:TUW458791 UES458790:UES458791 UOO458790:UOO458791 UYK458790:UYK458791 VIG458790:VIG458791 VSC458790:VSC458791 WBY458790:WBY458791 WLU458790:WLU458791 WVQ458790:WVQ458791 I524326:I524327 JE524326:JE524327 TA524326:TA524327 ACW524326:ACW524327 AMS524326:AMS524327 AWO524326:AWO524327 BGK524326:BGK524327 BQG524326:BQG524327 CAC524326:CAC524327 CJY524326:CJY524327 CTU524326:CTU524327 DDQ524326:DDQ524327 DNM524326:DNM524327 DXI524326:DXI524327 EHE524326:EHE524327 ERA524326:ERA524327 FAW524326:FAW524327 FKS524326:FKS524327 FUO524326:FUO524327 GEK524326:GEK524327 GOG524326:GOG524327 GYC524326:GYC524327 HHY524326:HHY524327 HRU524326:HRU524327 IBQ524326:IBQ524327 ILM524326:ILM524327 IVI524326:IVI524327 JFE524326:JFE524327 JPA524326:JPA524327 JYW524326:JYW524327 KIS524326:KIS524327 KSO524326:KSO524327 LCK524326:LCK524327 LMG524326:LMG524327 LWC524326:LWC524327 MFY524326:MFY524327 MPU524326:MPU524327 MZQ524326:MZQ524327 NJM524326:NJM524327 NTI524326:NTI524327 ODE524326:ODE524327 ONA524326:ONA524327 OWW524326:OWW524327 PGS524326:PGS524327 PQO524326:PQO524327 QAK524326:QAK524327 QKG524326:QKG524327 QUC524326:QUC524327 RDY524326:RDY524327 RNU524326:RNU524327 RXQ524326:RXQ524327 SHM524326:SHM524327 SRI524326:SRI524327 TBE524326:TBE524327 TLA524326:TLA524327 TUW524326:TUW524327 UES524326:UES524327 UOO524326:UOO524327 UYK524326:UYK524327 VIG524326:VIG524327 VSC524326:VSC524327 WBY524326:WBY524327 WLU524326:WLU524327 WVQ524326:WVQ524327 I589862:I589863 JE589862:JE589863 TA589862:TA589863 ACW589862:ACW589863 AMS589862:AMS589863 AWO589862:AWO589863 BGK589862:BGK589863 BQG589862:BQG589863 CAC589862:CAC589863 CJY589862:CJY589863 CTU589862:CTU589863 DDQ589862:DDQ589863 DNM589862:DNM589863 DXI589862:DXI589863 EHE589862:EHE589863 ERA589862:ERA589863 FAW589862:FAW589863 FKS589862:FKS589863 FUO589862:FUO589863 GEK589862:GEK589863 GOG589862:GOG589863 GYC589862:GYC589863 HHY589862:HHY589863 HRU589862:HRU589863 IBQ589862:IBQ589863 ILM589862:ILM589863 IVI589862:IVI589863 JFE589862:JFE589863 JPA589862:JPA589863 JYW589862:JYW589863 KIS589862:KIS589863 KSO589862:KSO589863 LCK589862:LCK589863 LMG589862:LMG589863 LWC589862:LWC589863 MFY589862:MFY589863 MPU589862:MPU589863 MZQ589862:MZQ589863 NJM589862:NJM589863 NTI589862:NTI589863 ODE589862:ODE589863 ONA589862:ONA589863 OWW589862:OWW589863 PGS589862:PGS589863 PQO589862:PQO589863 QAK589862:QAK589863 QKG589862:QKG589863 QUC589862:QUC589863 RDY589862:RDY589863 RNU589862:RNU589863 RXQ589862:RXQ589863 SHM589862:SHM589863 SRI589862:SRI589863 TBE589862:TBE589863 TLA589862:TLA589863 TUW589862:TUW589863 UES589862:UES589863 UOO589862:UOO589863 UYK589862:UYK589863 VIG589862:VIG589863 VSC589862:VSC589863 WBY589862:WBY589863 WLU589862:WLU589863 WVQ589862:WVQ589863 I655398:I655399 JE655398:JE655399 TA655398:TA655399 ACW655398:ACW655399 AMS655398:AMS655399 AWO655398:AWO655399 BGK655398:BGK655399 BQG655398:BQG655399 CAC655398:CAC655399 CJY655398:CJY655399 CTU655398:CTU655399 DDQ655398:DDQ655399 DNM655398:DNM655399 DXI655398:DXI655399 EHE655398:EHE655399 ERA655398:ERA655399 FAW655398:FAW655399 FKS655398:FKS655399 FUO655398:FUO655399 GEK655398:GEK655399 GOG655398:GOG655399 GYC655398:GYC655399 HHY655398:HHY655399 HRU655398:HRU655399 IBQ655398:IBQ655399 ILM655398:ILM655399 IVI655398:IVI655399 JFE655398:JFE655399 JPA655398:JPA655399 JYW655398:JYW655399 KIS655398:KIS655399 KSO655398:KSO655399 LCK655398:LCK655399 LMG655398:LMG655399 LWC655398:LWC655399 MFY655398:MFY655399 MPU655398:MPU655399 MZQ655398:MZQ655399 NJM655398:NJM655399 NTI655398:NTI655399 ODE655398:ODE655399 ONA655398:ONA655399 OWW655398:OWW655399 PGS655398:PGS655399 PQO655398:PQO655399 QAK655398:QAK655399 QKG655398:QKG655399 QUC655398:QUC655399 RDY655398:RDY655399 RNU655398:RNU655399 RXQ655398:RXQ655399 SHM655398:SHM655399 SRI655398:SRI655399 TBE655398:TBE655399 TLA655398:TLA655399 TUW655398:TUW655399 UES655398:UES655399 UOO655398:UOO655399 UYK655398:UYK655399 VIG655398:VIG655399 VSC655398:VSC655399 WBY655398:WBY655399 WLU655398:WLU655399 WVQ655398:WVQ655399 I720934:I720935 JE720934:JE720935 TA720934:TA720935 ACW720934:ACW720935 AMS720934:AMS720935 AWO720934:AWO720935 BGK720934:BGK720935 BQG720934:BQG720935 CAC720934:CAC720935 CJY720934:CJY720935 CTU720934:CTU720935 DDQ720934:DDQ720935 DNM720934:DNM720935 DXI720934:DXI720935 EHE720934:EHE720935 ERA720934:ERA720935 FAW720934:FAW720935 FKS720934:FKS720935 FUO720934:FUO720935 GEK720934:GEK720935 GOG720934:GOG720935 GYC720934:GYC720935 HHY720934:HHY720935 HRU720934:HRU720935 IBQ720934:IBQ720935 ILM720934:ILM720935 IVI720934:IVI720935 JFE720934:JFE720935 JPA720934:JPA720935 JYW720934:JYW720935 KIS720934:KIS720935 KSO720934:KSO720935 LCK720934:LCK720935 LMG720934:LMG720935 LWC720934:LWC720935 MFY720934:MFY720935 MPU720934:MPU720935 MZQ720934:MZQ720935 NJM720934:NJM720935 NTI720934:NTI720935 ODE720934:ODE720935 ONA720934:ONA720935 OWW720934:OWW720935 PGS720934:PGS720935 PQO720934:PQO720935 QAK720934:QAK720935 QKG720934:QKG720935 QUC720934:QUC720935 RDY720934:RDY720935 RNU720934:RNU720935 RXQ720934:RXQ720935 SHM720934:SHM720935 SRI720934:SRI720935 TBE720934:TBE720935 TLA720934:TLA720935 TUW720934:TUW720935 UES720934:UES720935 UOO720934:UOO720935 UYK720934:UYK720935 VIG720934:VIG720935 VSC720934:VSC720935 WBY720934:WBY720935 WLU720934:WLU720935 WVQ720934:WVQ720935 I786470:I786471 JE786470:JE786471 TA786470:TA786471 ACW786470:ACW786471 AMS786470:AMS786471 AWO786470:AWO786471 BGK786470:BGK786471 BQG786470:BQG786471 CAC786470:CAC786471 CJY786470:CJY786471 CTU786470:CTU786471 DDQ786470:DDQ786471 DNM786470:DNM786471 DXI786470:DXI786471 EHE786470:EHE786471 ERA786470:ERA786471 FAW786470:FAW786471 FKS786470:FKS786471 FUO786470:FUO786471 GEK786470:GEK786471 GOG786470:GOG786471 GYC786470:GYC786471 HHY786470:HHY786471 HRU786470:HRU786471 IBQ786470:IBQ786471 ILM786470:ILM786471 IVI786470:IVI786471 JFE786470:JFE786471 JPA786470:JPA786471 JYW786470:JYW786471 KIS786470:KIS786471 KSO786470:KSO786471 LCK786470:LCK786471 LMG786470:LMG786471 LWC786470:LWC786471 MFY786470:MFY786471 MPU786470:MPU786471 MZQ786470:MZQ786471 NJM786470:NJM786471 NTI786470:NTI786471 ODE786470:ODE786471 ONA786470:ONA786471 OWW786470:OWW786471 PGS786470:PGS786471 PQO786470:PQO786471 QAK786470:QAK786471 QKG786470:QKG786471 QUC786470:QUC786471 RDY786470:RDY786471 RNU786470:RNU786471 RXQ786470:RXQ786471 SHM786470:SHM786471 SRI786470:SRI786471 TBE786470:TBE786471 TLA786470:TLA786471 TUW786470:TUW786471 UES786470:UES786471 UOO786470:UOO786471 UYK786470:UYK786471 VIG786470:VIG786471 VSC786470:VSC786471 WBY786470:WBY786471 WLU786470:WLU786471 WVQ786470:WVQ786471 I852006:I852007 JE852006:JE852007 TA852006:TA852007 ACW852006:ACW852007 AMS852006:AMS852007 AWO852006:AWO852007 BGK852006:BGK852007 BQG852006:BQG852007 CAC852006:CAC852007 CJY852006:CJY852007 CTU852006:CTU852007 DDQ852006:DDQ852007 DNM852006:DNM852007 DXI852006:DXI852007 EHE852006:EHE852007 ERA852006:ERA852007 FAW852006:FAW852007 FKS852006:FKS852007 FUO852006:FUO852007 GEK852006:GEK852007 GOG852006:GOG852007 GYC852006:GYC852007 HHY852006:HHY852007 HRU852006:HRU852007 IBQ852006:IBQ852007 ILM852006:ILM852007 IVI852006:IVI852007 JFE852006:JFE852007 JPA852006:JPA852007 JYW852006:JYW852007 KIS852006:KIS852007 KSO852006:KSO852007 LCK852006:LCK852007 LMG852006:LMG852007 LWC852006:LWC852007 MFY852006:MFY852007 MPU852006:MPU852007 MZQ852006:MZQ852007 NJM852006:NJM852007 NTI852006:NTI852007 ODE852006:ODE852007 ONA852006:ONA852007 OWW852006:OWW852007 PGS852006:PGS852007 PQO852006:PQO852007 QAK852006:QAK852007 QKG852006:QKG852007 QUC852006:QUC852007 RDY852006:RDY852007 RNU852006:RNU852007 RXQ852006:RXQ852007 SHM852006:SHM852007 SRI852006:SRI852007 TBE852006:TBE852007 TLA852006:TLA852007 TUW852006:TUW852007 UES852006:UES852007 UOO852006:UOO852007 UYK852006:UYK852007 VIG852006:VIG852007 VSC852006:VSC852007 WBY852006:WBY852007 WLU852006:WLU852007 WVQ852006:WVQ852007 I917542:I917543 JE917542:JE917543 TA917542:TA917543 ACW917542:ACW917543 AMS917542:AMS917543 AWO917542:AWO917543 BGK917542:BGK917543 BQG917542:BQG917543 CAC917542:CAC917543 CJY917542:CJY917543 CTU917542:CTU917543 DDQ917542:DDQ917543 DNM917542:DNM917543 DXI917542:DXI917543 EHE917542:EHE917543 ERA917542:ERA917543 FAW917542:FAW917543 FKS917542:FKS917543 FUO917542:FUO917543 GEK917542:GEK917543 GOG917542:GOG917543 GYC917542:GYC917543 HHY917542:HHY917543 HRU917542:HRU917543 IBQ917542:IBQ917543 ILM917542:ILM917543 IVI917542:IVI917543 JFE917542:JFE917543 JPA917542:JPA917543 JYW917542:JYW917543 KIS917542:KIS917543 KSO917542:KSO917543 LCK917542:LCK917543 LMG917542:LMG917543 LWC917542:LWC917543 MFY917542:MFY917543 MPU917542:MPU917543 MZQ917542:MZQ917543 NJM917542:NJM917543 NTI917542:NTI917543 ODE917542:ODE917543 ONA917542:ONA917543 OWW917542:OWW917543 PGS917542:PGS917543 PQO917542:PQO917543 QAK917542:QAK917543 QKG917542:QKG917543 QUC917542:QUC917543 RDY917542:RDY917543 RNU917542:RNU917543 RXQ917542:RXQ917543 SHM917542:SHM917543 SRI917542:SRI917543 TBE917542:TBE917543 TLA917542:TLA917543 TUW917542:TUW917543 UES917542:UES917543 UOO917542:UOO917543 UYK917542:UYK917543 VIG917542:VIG917543 VSC917542:VSC917543 WBY917542:WBY917543 WLU917542:WLU917543 WVQ917542:WVQ917543 I983078:I983079 JE983078:JE983079 TA983078:TA983079 ACW983078:ACW983079 AMS983078:AMS983079 AWO983078:AWO983079 BGK983078:BGK983079 BQG983078:BQG983079 CAC983078:CAC983079 CJY983078:CJY983079 CTU983078:CTU983079 DDQ983078:DDQ983079 DNM983078:DNM983079 DXI983078:DXI983079 EHE983078:EHE983079 ERA983078:ERA983079 FAW983078:FAW983079 FKS983078:FKS983079 FUO983078:FUO983079 GEK983078:GEK983079 GOG983078:GOG983079 GYC983078:GYC983079 HHY983078:HHY983079 HRU983078:HRU983079 IBQ983078:IBQ983079 ILM983078:ILM983079 IVI983078:IVI983079 JFE983078:JFE983079 JPA983078:JPA983079 JYW983078:JYW983079 KIS983078:KIS983079 KSO983078:KSO983079 LCK983078:LCK983079 LMG983078:LMG983079 LWC983078:LWC983079 MFY983078:MFY983079 MPU983078:MPU983079 MZQ983078:MZQ983079 NJM983078:NJM983079 NTI983078:NTI983079 ODE983078:ODE983079 ONA983078:ONA983079 OWW983078:OWW983079 PGS983078:PGS983079 PQO983078:PQO983079 QAK983078:QAK983079 QKG983078:QKG983079 QUC983078:QUC983079 RDY983078:RDY983079 RNU983078:RNU983079 RXQ983078:RXQ983079 SHM983078:SHM983079 SRI983078:SRI983079 TBE983078:TBE983079 TLA983078:TLA983079 TUW983078:TUW983079 UES983078:UES983079 UOO983078:UOO983079 UYK983078:UYK983079 VIG983078:VIG983079 VSC983078:VSC983079 WBY983078:WBY983079 WLU983078:WLU983079 WVQ983078:WVQ983079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G65569 JC65569 SY65569 ACU65569 AMQ65569 AWM65569 BGI65569 BQE65569 CAA65569 CJW65569 CTS65569 DDO65569 DNK65569 DXG65569 EHC65569 EQY65569 FAU65569 FKQ65569 FUM65569 GEI65569 GOE65569 GYA65569 HHW65569 HRS65569 IBO65569 ILK65569 IVG65569 JFC65569 JOY65569 JYU65569 KIQ65569 KSM65569 LCI65569 LME65569 LWA65569 MFW65569 MPS65569 MZO65569 NJK65569 NTG65569 ODC65569 OMY65569 OWU65569 PGQ65569 PQM65569 QAI65569 QKE65569 QUA65569 RDW65569 RNS65569 RXO65569 SHK65569 SRG65569 TBC65569 TKY65569 TUU65569 UEQ65569 UOM65569 UYI65569 VIE65569 VSA65569 WBW65569 WLS65569 WVO65569 G131105 JC131105 SY131105 ACU131105 AMQ131105 AWM131105 BGI131105 BQE131105 CAA131105 CJW131105 CTS131105 DDO131105 DNK131105 DXG131105 EHC131105 EQY131105 FAU131105 FKQ131105 FUM131105 GEI131105 GOE131105 GYA131105 HHW131105 HRS131105 IBO131105 ILK131105 IVG131105 JFC131105 JOY131105 JYU131105 KIQ131105 KSM131105 LCI131105 LME131105 LWA131105 MFW131105 MPS131105 MZO131105 NJK131105 NTG131105 ODC131105 OMY131105 OWU131105 PGQ131105 PQM131105 QAI131105 QKE131105 QUA131105 RDW131105 RNS131105 RXO131105 SHK131105 SRG131105 TBC131105 TKY131105 TUU131105 UEQ131105 UOM131105 UYI131105 VIE131105 VSA131105 WBW131105 WLS131105 WVO131105 G196641 JC196641 SY196641 ACU196641 AMQ196641 AWM196641 BGI196641 BQE196641 CAA196641 CJW196641 CTS196641 DDO196641 DNK196641 DXG196641 EHC196641 EQY196641 FAU196641 FKQ196641 FUM196641 GEI196641 GOE196641 GYA196641 HHW196641 HRS196641 IBO196641 ILK196641 IVG196641 JFC196641 JOY196641 JYU196641 KIQ196641 KSM196641 LCI196641 LME196641 LWA196641 MFW196641 MPS196641 MZO196641 NJK196641 NTG196641 ODC196641 OMY196641 OWU196641 PGQ196641 PQM196641 QAI196641 QKE196641 QUA196641 RDW196641 RNS196641 RXO196641 SHK196641 SRG196641 TBC196641 TKY196641 TUU196641 UEQ196641 UOM196641 UYI196641 VIE196641 VSA196641 WBW196641 WLS196641 WVO196641 G262177 JC262177 SY262177 ACU262177 AMQ262177 AWM262177 BGI262177 BQE262177 CAA262177 CJW262177 CTS262177 DDO262177 DNK262177 DXG262177 EHC262177 EQY262177 FAU262177 FKQ262177 FUM262177 GEI262177 GOE262177 GYA262177 HHW262177 HRS262177 IBO262177 ILK262177 IVG262177 JFC262177 JOY262177 JYU262177 KIQ262177 KSM262177 LCI262177 LME262177 LWA262177 MFW262177 MPS262177 MZO262177 NJK262177 NTG262177 ODC262177 OMY262177 OWU262177 PGQ262177 PQM262177 QAI262177 QKE262177 QUA262177 RDW262177 RNS262177 RXO262177 SHK262177 SRG262177 TBC262177 TKY262177 TUU262177 UEQ262177 UOM262177 UYI262177 VIE262177 VSA262177 WBW262177 WLS262177 WVO262177 G327713 JC327713 SY327713 ACU327713 AMQ327713 AWM327713 BGI327713 BQE327713 CAA327713 CJW327713 CTS327713 DDO327713 DNK327713 DXG327713 EHC327713 EQY327713 FAU327713 FKQ327713 FUM327713 GEI327713 GOE327713 GYA327713 HHW327713 HRS327713 IBO327713 ILK327713 IVG327713 JFC327713 JOY327713 JYU327713 KIQ327713 KSM327713 LCI327713 LME327713 LWA327713 MFW327713 MPS327713 MZO327713 NJK327713 NTG327713 ODC327713 OMY327713 OWU327713 PGQ327713 PQM327713 QAI327713 QKE327713 QUA327713 RDW327713 RNS327713 RXO327713 SHK327713 SRG327713 TBC327713 TKY327713 TUU327713 UEQ327713 UOM327713 UYI327713 VIE327713 VSA327713 WBW327713 WLS327713 WVO327713 G393249 JC393249 SY393249 ACU393249 AMQ393249 AWM393249 BGI393249 BQE393249 CAA393249 CJW393249 CTS393249 DDO393249 DNK393249 DXG393249 EHC393249 EQY393249 FAU393249 FKQ393249 FUM393249 GEI393249 GOE393249 GYA393249 HHW393249 HRS393249 IBO393249 ILK393249 IVG393249 JFC393249 JOY393249 JYU393249 KIQ393249 KSM393249 LCI393249 LME393249 LWA393249 MFW393249 MPS393249 MZO393249 NJK393249 NTG393249 ODC393249 OMY393249 OWU393249 PGQ393249 PQM393249 QAI393249 QKE393249 QUA393249 RDW393249 RNS393249 RXO393249 SHK393249 SRG393249 TBC393249 TKY393249 TUU393249 UEQ393249 UOM393249 UYI393249 VIE393249 VSA393249 WBW393249 WLS393249 WVO393249 G458785 JC458785 SY458785 ACU458785 AMQ458785 AWM458785 BGI458785 BQE458785 CAA458785 CJW458785 CTS458785 DDO458785 DNK458785 DXG458785 EHC458785 EQY458785 FAU458785 FKQ458785 FUM458785 GEI458785 GOE458785 GYA458785 HHW458785 HRS458785 IBO458785 ILK458785 IVG458785 JFC458785 JOY458785 JYU458785 KIQ458785 KSM458785 LCI458785 LME458785 LWA458785 MFW458785 MPS458785 MZO458785 NJK458785 NTG458785 ODC458785 OMY458785 OWU458785 PGQ458785 PQM458785 QAI458785 QKE458785 QUA458785 RDW458785 RNS458785 RXO458785 SHK458785 SRG458785 TBC458785 TKY458785 TUU458785 UEQ458785 UOM458785 UYI458785 VIE458785 VSA458785 WBW458785 WLS458785 WVO458785 G524321 JC524321 SY524321 ACU524321 AMQ524321 AWM524321 BGI524321 BQE524321 CAA524321 CJW524321 CTS524321 DDO524321 DNK524321 DXG524321 EHC524321 EQY524321 FAU524321 FKQ524321 FUM524321 GEI524321 GOE524321 GYA524321 HHW524321 HRS524321 IBO524321 ILK524321 IVG524321 JFC524321 JOY524321 JYU524321 KIQ524321 KSM524321 LCI524321 LME524321 LWA524321 MFW524321 MPS524321 MZO524321 NJK524321 NTG524321 ODC524321 OMY524321 OWU524321 PGQ524321 PQM524321 QAI524321 QKE524321 QUA524321 RDW524321 RNS524321 RXO524321 SHK524321 SRG524321 TBC524321 TKY524321 TUU524321 UEQ524321 UOM524321 UYI524321 VIE524321 VSA524321 WBW524321 WLS524321 WVO524321 G589857 JC589857 SY589857 ACU589857 AMQ589857 AWM589857 BGI589857 BQE589857 CAA589857 CJW589857 CTS589857 DDO589857 DNK589857 DXG589857 EHC589857 EQY589857 FAU589857 FKQ589857 FUM589857 GEI589857 GOE589857 GYA589857 HHW589857 HRS589857 IBO589857 ILK589857 IVG589857 JFC589857 JOY589857 JYU589857 KIQ589857 KSM589857 LCI589857 LME589857 LWA589857 MFW589857 MPS589857 MZO589857 NJK589857 NTG589857 ODC589857 OMY589857 OWU589857 PGQ589857 PQM589857 QAI589857 QKE589857 QUA589857 RDW589857 RNS589857 RXO589857 SHK589857 SRG589857 TBC589857 TKY589857 TUU589857 UEQ589857 UOM589857 UYI589857 VIE589857 VSA589857 WBW589857 WLS589857 WVO589857 G655393 JC655393 SY655393 ACU655393 AMQ655393 AWM655393 BGI655393 BQE655393 CAA655393 CJW655393 CTS655393 DDO655393 DNK655393 DXG655393 EHC655393 EQY655393 FAU655393 FKQ655393 FUM655393 GEI655393 GOE655393 GYA655393 HHW655393 HRS655393 IBO655393 ILK655393 IVG655393 JFC655393 JOY655393 JYU655393 KIQ655393 KSM655393 LCI655393 LME655393 LWA655393 MFW655393 MPS655393 MZO655393 NJK655393 NTG655393 ODC655393 OMY655393 OWU655393 PGQ655393 PQM655393 QAI655393 QKE655393 QUA655393 RDW655393 RNS655393 RXO655393 SHK655393 SRG655393 TBC655393 TKY655393 TUU655393 UEQ655393 UOM655393 UYI655393 VIE655393 VSA655393 WBW655393 WLS655393 WVO655393 G720929 JC720929 SY720929 ACU720929 AMQ720929 AWM720929 BGI720929 BQE720929 CAA720929 CJW720929 CTS720929 DDO720929 DNK720929 DXG720929 EHC720929 EQY720929 FAU720929 FKQ720929 FUM720929 GEI720929 GOE720929 GYA720929 HHW720929 HRS720929 IBO720929 ILK720929 IVG720929 JFC720929 JOY720929 JYU720929 KIQ720929 KSM720929 LCI720929 LME720929 LWA720929 MFW720929 MPS720929 MZO720929 NJK720929 NTG720929 ODC720929 OMY720929 OWU720929 PGQ720929 PQM720929 QAI720929 QKE720929 QUA720929 RDW720929 RNS720929 RXO720929 SHK720929 SRG720929 TBC720929 TKY720929 TUU720929 UEQ720929 UOM720929 UYI720929 VIE720929 VSA720929 WBW720929 WLS720929 WVO720929 G786465 JC786465 SY786465 ACU786465 AMQ786465 AWM786465 BGI786465 BQE786465 CAA786465 CJW786465 CTS786465 DDO786465 DNK786465 DXG786465 EHC786465 EQY786465 FAU786465 FKQ786465 FUM786465 GEI786465 GOE786465 GYA786465 HHW786465 HRS786465 IBO786465 ILK786465 IVG786465 JFC786465 JOY786465 JYU786465 KIQ786465 KSM786465 LCI786465 LME786465 LWA786465 MFW786465 MPS786465 MZO786465 NJK786465 NTG786465 ODC786465 OMY786465 OWU786465 PGQ786465 PQM786465 QAI786465 QKE786465 QUA786465 RDW786465 RNS786465 RXO786465 SHK786465 SRG786465 TBC786465 TKY786465 TUU786465 UEQ786465 UOM786465 UYI786465 VIE786465 VSA786465 WBW786465 WLS786465 WVO786465 G852001 JC852001 SY852001 ACU852001 AMQ852001 AWM852001 BGI852001 BQE852001 CAA852001 CJW852001 CTS852001 DDO852001 DNK852001 DXG852001 EHC852001 EQY852001 FAU852001 FKQ852001 FUM852001 GEI852001 GOE852001 GYA852001 HHW852001 HRS852001 IBO852001 ILK852001 IVG852001 JFC852001 JOY852001 JYU852001 KIQ852001 KSM852001 LCI852001 LME852001 LWA852001 MFW852001 MPS852001 MZO852001 NJK852001 NTG852001 ODC852001 OMY852001 OWU852001 PGQ852001 PQM852001 QAI852001 QKE852001 QUA852001 RDW852001 RNS852001 RXO852001 SHK852001 SRG852001 TBC852001 TKY852001 TUU852001 UEQ852001 UOM852001 UYI852001 VIE852001 VSA852001 WBW852001 WLS852001 WVO852001 G917537 JC917537 SY917537 ACU917537 AMQ917537 AWM917537 BGI917537 BQE917537 CAA917537 CJW917537 CTS917537 DDO917537 DNK917537 DXG917537 EHC917537 EQY917537 FAU917537 FKQ917537 FUM917537 GEI917537 GOE917537 GYA917537 HHW917537 HRS917537 IBO917537 ILK917537 IVG917537 JFC917537 JOY917537 JYU917537 KIQ917537 KSM917537 LCI917537 LME917537 LWA917537 MFW917537 MPS917537 MZO917537 NJK917537 NTG917537 ODC917537 OMY917537 OWU917537 PGQ917537 PQM917537 QAI917537 QKE917537 QUA917537 RDW917537 RNS917537 RXO917537 SHK917537 SRG917537 TBC917537 TKY917537 TUU917537 UEQ917537 UOM917537 UYI917537 VIE917537 VSA917537 WBW917537 WLS917537 WVO917537 G983073 JC983073 SY983073 ACU983073 AMQ983073 AWM983073 BGI983073 BQE983073 CAA983073 CJW983073 CTS983073 DDO983073 DNK983073 DXG983073 EHC983073 EQY983073 FAU983073 FKQ983073 FUM983073 GEI983073 GOE983073 GYA983073 HHW983073 HRS983073 IBO983073 ILK983073 IVG983073 JFC983073 JOY983073 JYU983073 KIQ983073 KSM983073 LCI983073 LME983073 LWA983073 MFW983073 MPS983073 MZO983073 NJK983073 NTG983073 ODC983073 OMY983073 OWU983073 PGQ983073 PQM983073 QAI983073 QKE983073 QUA983073 RDW983073 RNS983073 RXO983073 SHK983073 SRG983073 TBC983073 TKY983073 TUU983073 UEQ983073 UOM983073 UYI983073 VIE983073 VSA983073 WBW983073 WLS983073 WVO983073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formula1>FALSE</formula1>
    </dataValidation>
    <dataValidation allowBlank="1" showInputMessage="1" showErrorMessage="1" errorTitle="ввод в эту ячейку запрещен" prompt="редактирование запрещено" sqref="F1:H4 JB1:JD4 SX1:SZ4 ACT1:ACV4 AMP1:AMR4 AWL1:AWN4 BGH1:BGJ4 BQD1:BQF4 BZZ1:CAB4 CJV1:CJX4 CTR1:CTT4 DDN1:DDP4 DNJ1:DNL4 DXF1:DXH4 EHB1:EHD4 EQX1:EQZ4 FAT1:FAV4 FKP1:FKR4 FUL1:FUN4 GEH1:GEJ4 GOD1:GOF4 GXZ1:GYB4 HHV1:HHX4 HRR1:HRT4 IBN1:IBP4 ILJ1:ILL4 IVF1:IVH4 JFB1:JFD4 JOX1:JOZ4 JYT1:JYV4 KIP1:KIR4 KSL1:KSN4 LCH1:LCJ4 LMD1:LMF4 LVZ1:LWB4 MFV1:MFX4 MPR1:MPT4 MZN1:MZP4 NJJ1:NJL4 NTF1:NTH4 ODB1:ODD4 OMX1:OMZ4 OWT1:OWV4 PGP1:PGR4 PQL1:PQN4 QAH1:QAJ4 QKD1:QKF4 QTZ1:QUB4 RDV1:RDX4 RNR1:RNT4 RXN1:RXP4 SHJ1:SHL4 SRF1:SRH4 TBB1:TBD4 TKX1:TKZ4 TUT1:TUV4 UEP1:UER4 UOL1:UON4 UYH1:UYJ4 VID1:VIF4 VRZ1:VSB4 WBV1:WBX4 WLR1:WLT4 WVN1:WVP4 F65536:H65539 JB65536:JD65539 SX65536:SZ65539 ACT65536:ACV65539 AMP65536:AMR65539 AWL65536:AWN65539 BGH65536:BGJ65539 BQD65536:BQF65539 BZZ65536:CAB65539 CJV65536:CJX65539 CTR65536:CTT65539 DDN65536:DDP65539 DNJ65536:DNL65539 DXF65536:DXH65539 EHB65536:EHD65539 EQX65536:EQZ65539 FAT65536:FAV65539 FKP65536:FKR65539 FUL65536:FUN65539 GEH65536:GEJ65539 GOD65536:GOF65539 GXZ65536:GYB65539 HHV65536:HHX65539 HRR65536:HRT65539 IBN65536:IBP65539 ILJ65536:ILL65539 IVF65536:IVH65539 JFB65536:JFD65539 JOX65536:JOZ65539 JYT65536:JYV65539 KIP65536:KIR65539 KSL65536:KSN65539 LCH65536:LCJ65539 LMD65536:LMF65539 LVZ65536:LWB65539 MFV65536:MFX65539 MPR65536:MPT65539 MZN65536:MZP65539 NJJ65536:NJL65539 NTF65536:NTH65539 ODB65536:ODD65539 OMX65536:OMZ65539 OWT65536:OWV65539 PGP65536:PGR65539 PQL65536:PQN65539 QAH65536:QAJ65539 QKD65536:QKF65539 QTZ65536:QUB65539 RDV65536:RDX65539 RNR65536:RNT65539 RXN65536:RXP65539 SHJ65536:SHL65539 SRF65536:SRH65539 TBB65536:TBD65539 TKX65536:TKZ65539 TUT65536:TUV65539 UEP65536:UER65539 UOL65536:UON65539 UYH65536:UYJ65539 VID65536:VIF65539 VRZ65536:VSB65539 WBV65536:WBX65539 WLR65536:WLT65539 WVN65536:WVP65539 F131072:H131075 JB131072:JD131075 SX131072:SZ131075 ACT131072:ACV131075 AMP131072:AMR131075 AWL131072:AWN131075 BGH131072:BGJ131075 BQD131072:BQF131075 BZZ131072:CAB131075 CJV131072:CJX131075 CTR131072:CTT131075 DDN131072:DDP131075 DNJ131072:DNL131075 DXF131072:DXH131075 EHB131072:EHD131075 EQX131072:EQZ131075 FAT131072:FAV131075 FKP131072:FKR131075 FUL131072:FUN131075 GEH131072:GEJ131075 GOD131072:GOF131075 GXZ131072:GYB131075 HHV131072:HHX131075 HRR131072:HRT131075 IBN131072:IBP131075 ILJ131072:ILL131075 IVF131072:IVH131075 JFB131072:JFD131075 JOX131072:JOZ131075 JYT131072:JYV131075 KIP131072:KIR131075 KSL131072:KSN131075 LCH131072:LCJ131075 LMD131072:LMF131075 LVZ131072:LWB131075 MFV131072:MFX131075 MPR131072:MPT131075 MZN131072:MZP131075 NJJ131072:NJL131075 NTF131072:NTH131075 ODB131072:ODD131075 OMX131072:OMZ131075 OWT131072:OWV131075 PGP131072:PGR131075 PQL131072:PQN131075 QAH131072:QAJ131075 QKD131072:QKF131075 QTZ131072:QUB131075 RDV131072:RDX131075 RNR131072:RNT131075 RXN131072:RXP131075 SHJ131072:SHL131075 SRF131072:SRH131075 TBB131072:TBD131075 TKX131072:TKZ131075 TUT131072:TUV131075 UEP131072:UER131075 UOL131072:UON131075 UYH131072:UYJ131075 VID131072:VIF131075 VRZ131072:VSB131075 WBV131072:WBX131075 WLR131072:WLT131075 WVN131072:WVP131075 F196608:H196611 JB196608:JD196611 SX196608:SZ196611 ACT196608:ACV196611 AMP196608:AMR196611 AWL196608:AWN196611 BGH196608:BGJ196611 BQD196608:BQF196611 BZZ196608:CAB196611 CJV196608:CJX196611 CTR196608:CTT196611 DDN196608:DDP196611 DNJ196608:DNL196611 DXF196608:DXH196611 EHB196608:EHD196611 EQX196608:EQZ196611 FAT196608:FAV196611 FKP196608:FKR196611 FUL196608:FUN196611 GEH196608:GEJ196611 GOD196608:GOF196611 GXZ196608:GYB196611 HHV196608:HHX196611 HRR196608:HRT196611 IBN196608:IBP196611 ILJ196608:ILL196611 IVF196608:IVH196611 JFB196608:JFD196611 JOX196608:JOZ196611 JYT196608:JYV196611 KIP196608:KIR196611 KSL196608:KSN196611 LCH196608:LCJ196611 LMD196608:LMF196611 LVZ196608:LWB196611 MFV196608:MFX196611 MPR196608:MPT196611 MZN196608:MZP196611 NJJ196608:NJL196611 NTF196608:NTH196611 ODB196608:ODD196611 OMX196608:OMZ196611 OWT196608:OWV196611 PGP196608:PGR196611 PQL196608:PQN196611 QAH196608:QAJ196611 QKD196608:QKF196611 QTZ196608:QUB196611 RDV196608:RDX196611 RNR196608:RNT196611 RXN196608:RXP196611 SHJ196608:SHL196611 SRF196608:SRH196611 TBB196608:TBD196611 TKX196608:TKZ196611 TUT196608:TUV196611 UEP196608:UER196611 UOL196608:UON196611 UYH196608:UYJ196611 VID196608:VIF196611 VRZ196608:VSB196611 WBV196608:WBX196611 WLR196608:WLT196611 WVN196608:WVP196611 F262144:H262147 JB262144:JD262147 SX262144:SZ262147 ACT262144:ACV262147 AMP262144:AMR262147 AWL262144:AWN262147 BGH262144:BGJ262147 BQD262144:BQF262147 BZZ262144:CAB262147 CJV262144:CJX262147 CTR262144:CTT262147 DDN262144:DDP262147 DNJ262144:DNL262147 DXF262144:DXH262147 EHB262144:EHD262147 EQX262144:EQZ262147 FAT262144:FAV262147 FKP262144:FKR262147 FUL262144:FUN262147 GEH262144:GEJ262147 GOD262144:GOF262147 GXZ262144:GYB262147 HHV262144:HHX262147 HRR262144:HRT262147 IBN262144:IBP262147 ILJ262144:ILL262147 IVF262144:IVH262147 JFB262144:JFD262147 JOX262144:JOZ262147 JYT262144:JYV262147 KIP262144:KIR262147 KSL262144:KSN262147 LCH262144:LCJ262147 LMD262144:LMF262147 LVZ262144:LWB262147 MFV262144:MFX262147 MPR262144:MPT262147 MZN262144:MZP262147 NJJ262144:NJL262147 NTF262144:NTH262147 ODB262144:ODD262147 OMX262144:OMZ262147 OWT262144:OWV262147 PGP262144:PGR262147 PQL262144:PQN262147 QAH262144:QAJ262147 QKD262144:QKF262147 QTZ262144:QUB262147 RDV262144:RDX262147 RNR262144:RNT262147 RXN262144:RXP262147 SHJ262144:SHL262147 SRF262144:SRH262147 TBB262144:TBD262147 TKX262144:TKZ262147 TUT262144:TUV262147 UEP262144:UER262147 UOL262144:UON262147 UYH262144:UYJ262147 VID262144:VIF262147 VRZ262144:VSB262147 WBV262144:WBX262147 WLR262144:WLT262147 WVN262144:WVP262147 F327680:H327683 JB327680:JD327683 SX327680:SZ327683 ACT327680:ACV327683 AMP327680:AMR327683 AWL327680:AWN327683 BGH327680:BGJ327683 BQD327680:BQF327683 BZZ327680:CAB327683 CJV327680:CJX327683 CTR327680:CTT327683 DDN327680:DDP327683 DNJ327680:DNL327683 DXF327680:DXH327683 EHB327680:EHD327683 EQX327680:EQZ327683 FAT327680:FAV327683 FKP327680:FKR327683 FUL327680:FUN327683 GEH327680:GEJ327683 GOD327680:GOF327683 GXZ327680:GYB327683 HHV327680:HHX327683 HRR327680:HRT327683 IBN327680:IBP327683 ILJ327680:ILL327683 IVF327680:IVH327683 JFB327680:JFD327683 JOX327680:JOZ327683 JYT327680:JYV327683 KIP327680:KIR327683 KSL327680:KSN327683 LCH327680:LCJ327683 LMD327680:LMF327683 LVZ327680:LWB327683 MFV327680:MFX327683 MPR327680:MPT327683 MZN327680:MZP327683 NJJ327680:NJL327683 NTF327680:NTH327683 ODB327680:ODD327683 OMX327680:OMZ327683 OWT327680:OWV327683 PGP327680:PGR327683 PQL327680:PQN327683 QAH327680:QAJ327683 QKD327680:QKF327683 QTZ327680:QUB327683 RDV327680:RDX327683 RNR327680:RNT327683 RXN327680:RXP327683 SHJ327680:SHL327683 SRF327680:SRH327683 TBB327680:TBD327683 TKX327680:TKZ327683 TUT327680:TUV327683 UEP327680:UER327683 UOL327680:UON327683 UYH327680:UYJ327683 VID327680:VIF327683 VRZ327680:VSB327683 WBV327680:WBX327683 WLR327680:WLT327683 WVN327680:WVP327683 F393216:H393219 JB393216:JD393219 SX393216:SZ393219 ACT393216:ACV393219 AMP393216:AMR393219 AWL393216:AWN393219 BGH393216:BGJ393219 BQD393216:BQF393219 BZZ393216:CAB393219 CJV393216:CJX393219 CTR393216:CTT393219 DDN393216:DDP393219 DNJ393216:DNL393219 DXF393216:DXH393219 EHB393216:EHD393219 EQX393216:EQZ393219 FAT393216:FAV393219 FKP393216:FKR393219 FUL393216:FUN393219 GEH393216:GEJ393219 GOD393216:GOF393219 GXZ393216:GYB393219 HHV393216:HHX393219 HRR393216:HRT393219 IBN393216:IBP393219 ILJ393216:ILL393219 IVF393216:IVH393219 JFB393216:JFD393219 JOX393216:JOZ393219 JYT393216:JYV393219 KIP393216:KIR393219 KSL393216:KSN393219 LCH393216:LCJ393219 LMD393216:LMF393219 LVZ393216:LWB393219 MFV393216:MFX393219 MPR393216:MPT393219 MZN393216:MZP393219 NJJ393216:NJL393219 NTF393216:NTH393219 ODB393216:ODD393219 OMX393216:OMZ393219 OWT393216:OWV393219 PGP393216:PGR393219 PQL393216:PQN393219 QAH393216:QAJ393219 QKD393216:QKF393219 QTZ393216:QUB393219 RDV393216:RDX393219 RNR393216:RNT393219 RXN393216:RXP393219 SHJ393216:SHL393219 SRF393216:SRH393219 TBB393216:TBD393219 TKX393216:TKZ393219 TUT393216:TUV393219 UEP393216:UER393219 UOL393216:UON393219 UYH393216:UYJ393219 VID393216:VIF393219 VRZ393216:VSB393219 WBV393216:WBX393219 WLR393216:WLT393219 WVN393216:WVP393219 F458752:H458755 JB458752:JD458755 SX458752:SZ458755 ACT458752:ACV458755 AMP458752:AMR458755 AWL458752:AWN458755 BGH458752:BGJ458755 BQD458752:BQF458755 BZZ458752:CAB458755 CJV458752:CJX458755 CTR458752:CTT458755 DDN458752:DDP458755 DNJ458752:DNL458755 DXF458752:DXH458755 EHB458752:EHD458755 EQX458752:EQZ458755 FAT458752:FAV458755 FKP458752:FKR458755 FUL458752:FUN458755 GEH458752:GEJ458755 GOD458752:GOF458755 GXZ458752:GYB458755 HHV458752:HHX458755 HRR458752:HRT458755 IBN458752:IBP458755 ILJ458752:ILL458755 IVF458752:IVH458755 JFB458752:JFD458755 JOX458752:JOZ458755 JYT458752:JYV458755 KIP458752:KIR458755 KSL458752:KSN458755 LCH458752:LCJ458755 LMD458752:LMF458755 LVZ458752:LWB458755 MFV458752:MFX458755 MPR458752:MPT458755 MZN458752:MZP458755 NJJ458752:NJL458755 NTF458752:NTH458755 ODB458752:ODD458755 OMX458752:OMZ458755 OWT458752:OWV458755 PGP458752:PGR458755 PQL458752:PQN458755 QAH458752:QAJ458755 QKD458752:QKF458755 QTZ458752:QUB458755 RDV458752:RDX458755 RNR458752:RNT458755 RXN458752:RXP458755 SHJ458752:SHL458755 SRF458752:SRH458755 TBB458752:TBD458755 TKX458752:TKZ458755 TUT458752:TUV458755 UEP458752:UER458755 UOL458752:UON458755 UYH458752:UYJ458755 VID458752:VIF458755 VRZ458752:VSB458755 WBV458752:WBX458755 WLR458752:WLT458755 WVN458752:WVP458755 F524288:H524291 JB524288:JD524291 SX524288:SZ524291 ACT524288:ACV524291 AMP524288:AMR524291 AWL524288:AWN524291 BGH524288:BGJ524291 BQD524288:BQF524291 BZZ524288:CAB524291 CJV524288:CJX524291 CTR524288:CTT524291 DDN524288:DDP524291 DNJ524288:DNL524291 DXF524288:DXH524291 EHB524288:EHD524291 EQX524288:EQZ524291 FAT524288:FAV524291 FKP524288:FKR524291 FUL524288:FUN524291 GEH524288:GEJ524291 GOD524288:GOF524291 GXZ524288:GYB524291 HHV524288:HHX524291 HRR524288:HRT524291 IBN524288:IBP524291 ILJ524288:ILL524291 IVF524288:IVH524291 JFB524288:JFD524291 JOX524288:JOZ524291 JYT524288:JYV524291 KIP524288:KIR524291 KSL524288:KSN524291 LCH524288:LCJ524291 LMD524288:LMF524291 LVZ524288:LWB524291 MFV524288:MFX524291 MPR524288:MPT524291 MZN524288:MZP524291 NJJ524288:NJL524291 NTF524288:NTH524291 ODB524288:ODD524291 OMX524288:OMZ524291 OWT524288:OWV524291 PGP524288:PGR524291 PQL524288:PQN524291 QAH524288:QAJ524291 QKD524288:QKF524291 QTZ524288:QUB524291 RDV524288:RDX524291 RNR524288:RNT524291 RXN524288:RXP524291 SHJ524288:SHL524291 SRF524288:SRH524291 TBB524288:TBD524291 TKX524288:TKZ524291 TUT524288:TUV524291 UEP524288:UER524291 UOL524288:UON524291 UYH524288:UYJ524291 VID524288:VIF524291 VRZ524288:VSB524291 WBV524288:WBX524291 WLR524288:WLT524291 WVN524288:WVP524291 F589824:H589827 JB589824:JD589827 SX589824:SZ589827 ACT589824:ACV589827 AMP589824:AMR589827 AWL589824:AWN589827 BGH589824:BGJ589827 BQD589824:BQF589827 BZZ589824:CAB589827 CJV589824:CJX589827 CTR589824:CTT589827 DDN589824:DDP589827 DNJ589824:DNL589827 DXF589824:DXH589827 EHB589824:EHD589827 EQX589824:EQZ589827 FAT589824:FAV589827 FKP589824:FKR589827 FUL589824:FUN589827 GEH589824:GEJ589827 GOD589824:GOF589827 GXZ589824:GYB589827 HHV589824:HHX589827 HRR589824:HRT589827 IBN589824:IBP589827 ILJ589824:ILL589827 IVF589824:IVH589827 JFB589824:JFD589827 JOX589824:JOZ589827 JYT589824:JYV589827 KIP589824:KIR589827 KSL589824:KSN589827 LCH589824:LCJ589827 LMD589824:LMF589827 LVZ589824:LWB589827 MFV589824:MFX589827 MPR589824:MPT589827 MZN589824:MZP589827 NJJ589824:NJL589827 NTF589824:NTH589827 ODB589824:ODD589827 OMX589824:OMZ589827 OWT589824:OWV589827 PGP589824:PGR589827 PQL589824:PQN589827 QAH589824:QAJ589827 QKD589824:QKF589827 QTZ589824:QUB589827 RDV589824:RDX589827 RNR589824:RNT589827 RXN589824:RXP589827 SHJ589824:SHL589827 SRF589824:SRH589827 TBB589824:TBD589827 TKX589824:TKZ589827 TUT589824:TUV589827 UEP589824:UER589827 UOL589824:UON589827 UYH589824:UYJ589827 VID589824:VIF589827 VRZ589824:VSB589827 WBV589824:WBX589827 WLR589824:WLT589827 WVN589824:WVP589827 F655360:H655363 JB655360:JD655363 SX655360:SZ655363 ACT655360:ACV655363 AMP655360:AMR655363 AWL655360:AWN655363 BGH655360:BGJ655363 BQD655360:BQF655363 BZZ655360:CAB655363 CJV655360:CJX655363 CTR655360:CTT655363 DDN655360:DDP655363 DNJ655360:DNL655363 DXF655360:DXH655363 EHB655360:EHD655363 EQX655360:EQZ655363 FAT655360:FAV655363 FKP655360:FKR655363 FUL655360:FUN655363 GEH655360:GEJ655363 GOD655360:GOF655363 GXZ655360:GYB655363 HHV655360:HHX655363 HRR655360:HRT655363 IBN655360:IBP655363 ILJ655360:ILL655363 IVF655360:IVH655363 JFB655360:JFD655363 JOX655360:JOZ655363 JYT655360:JYV655363 KIP655360:KIR655363 KSL655360:KSN655363 LCH655360:LCJ655363 LMD655360:LMF655363 LVZ655360:LWB655363 MFV655360:MFX655363 MPR655360:MPT655363 MZN655360:MZP655363 NJJ655360:NJL655363 NTF655360:NTH655363 ODB655360:ODD655363 OMX655360:OMZ655363 OWT655360:OWV655363 PGP655360:PGR655363 PQL655360:PQN655363 QAH655360:QAJ655363 QKD655360:QKF655363 QTZ655360:QUB655363 RDV655360:RDX655363 RNR655360:RNT655363 RXN655360:RXP655363 SHJ655360:SHL655363 SRF655360:SRH655363 TBB655360:TBD655363 TKX655360:TKZ655363 TUT655360:TUV655363 UEP655360:UER655363 UOL655360:UON655363 UYH655360:UYJ655363 VID655360:VIF655363 VRZ655360:VSB655363 WBV655360:WBX655363 WLR655360:WLT655363 WVN655360:WVP655363 F720896:H720899 JB720896:JD720899 SX720896:SZ720899 ACT720896:ACV720899 AMP720896:AMR720899 AWL720896:AWN720899 BGH720896:BGJ720899 BQD720896:BQF720899 BZZ720896:CAB720899 CJV720896:CJX720899 CTR720896:CTT720899 DDN720896:DDP720899 DNJ720896:DNL720899 DXF720896:DXH720899 EHB720896:EHD720899 EQX720896:EQZ720899 FAT720896:FAV720899 FKP720896:FKR720899 FUL720896:FUN720899 GEH720896:GEJ720899 GOD720896:GOF720899 GXZ720896:GYB720899 HHV720896:HHX720899 HRR720896:HRT720899 IBN720896:IBP720899 ILJ720896:ILL720899 IVF720896:IVH720899 JFB720896:JFD720899 JOX720896:JOZ720899 JYT720896:JYV720899 KIP720896:KIR720899 KSL720896:KSN720899 LCH720896:LCJ720899 LMD720896:LMF720899 LVZ720896:LWB720899 MFV720896:MFX720899 MPR720896:MPT720899 MZN720896:MZP720899 NJJ720896:NJL720899 NTF720896:NTH720899 ODB720896:ODD720899 OMX720896:OMZ720899 OWT720896:OWV720899 PGP720896:PGR720899 PQL720896:PQN720899 QAH720896:QAJ720899 QKD720896:QKF720899 QTZ720896:QUB720899 RDV720896:RDX720899 RNR720896:RNT720899 RXN720896:RXP720899 SHJ720896:SHL720899 SRF720896:SRH720899 TBB720896:TBD720899 TKX720896:TKZ720899 TUT720896:TUV720899 UEP720896:UER720899 UOL720896:UON720899 UYH720896:UYJ720899 VID720896:VIF720899 VRZ720896:VSB720899 WBV720896:WBX720899 WLR720896:WLT720899 WVN720896:WVP720899 F786432:H786435 JB786432:JD786435 SX786432:SZ786435 ACT786432:ACV786435 AMP786432:AMR786435 AWL786432:AWN786435 BGH786432:BGJ786435 BQD786432:BQF786435 BZZ786432:CAB786435 CJV786432:CJX786435 CTR786432:CTT786435 DDN786432:DDP786435 DNJ786432:DNL786435 DXF786432:DXH786435 EHB786432:EHD786435 EQX786432:EQZ786435 FAT786432:FAV786435 FKP786432:FKR786435 FUL786432:FUN786435 GEH786432:GEJ786435 GOD786432:GOF786435 GXZ786432:GYB786435 HHV786432:HHX786435 HRR786432:HRT786435 IBN786432:IBP786435 ILJ786432:ILL786435 IVF786432:IVH786435 JFB786432:JFD786435 JOX786432:JOZ786435 JYT786432:JYV786435 KIP786432:KIR786435 KSL786432:KSN786435 LCH786432:LCJ786435 LMD786432:LMF786435 LVZ786432:LWB786435 MFV786432:MFX786435 MPR786432:MPT786435 MZN786432:MZP786435 NJJ786432:NJL786435 NTF786432:NTH786435 ODB786432:ODD786435 OMX786432:OMZ786435 OWT786432:OWV786435 PGP786432:PGR786435 PQL786432:PQN786435 QAH786432:QAJ786435 QKD786432:QKF786435 QTZ786432:QUB786435 RDV786432:RDX786435 RNR786432:RNT786435 RXN786432:RXP786435 SHJ786432:SHL786435 SRF786432:SRH786435 TBB786432:TBD786435 TKX786432:TKZ786435 TUT786432:TUV786435 UEP786432:UER786435 UOL786432:UON786435 UYH786432:UYJ786435 VID786432:VIF786435 VRZ786432:VSB786435 WBV786432:WBX786435 WLR786432:WLT786435 WVN786432:WVP786435 F851968:H851971 JB851968:JD851971 SX851968:SZ851971 ACT851968:ACV851971 AMP851968:AMR851971 AWL851968:AWN851971 BGH851968:BGJ851971 BQD851968:BQF851971 BZZ851968:CAB851971 CJV851968:CJX851971 CTR851968:CTT851971 DDN851968:DDP851971 DNJ851968:DNL851971 DXF851968:DXH851971 EHB851968:EHD851971 EQX851968:EQZ851971 FAT851968:FAV851971 FKP851968:FKR851971 FUL851968:FUN851971 GEH851968:GEJ851971 GOD851968:GOF851971 GXZ851968:GYB851971 HHV851968:HHX851971 HRR851968:HRT851971 IBN851968:IBP851971 ILJ851968:ILL851971 IVF851968:IVH851971 JFB851968:JFD851971 JOX851968:JOZ851971 JYT851968:JYV851971 KIP851968:KIR851971 KSL851968:KSN851971 LCH851968:LCJ851971 LMD851968:LMF851971 LVZ851968:LWB851971 MFV851968:MFX851971 MPR851968:MPT851971 MZN851968:MZP851971 NJJ851968:NJL851971 NTF851968:NTH851971 ODB851968:ODD851971 OMX851968:OMZ851971 OWT851968:OWV851971 PGP851968:PGR851971 PQL851968:PQN851971 QAH851968:QAJ851971 QKD851968:QKF851971 QTZ851968:QUB851971 RDV851968:RDX851971 RNR851968:RNT851971 RXN851968:RXP851971 SHJ851968:SHL851971 SRF851968:SRH851971 TBB851968:TBD851971 TKX851968:TKZ851971 TUT851968:TUV851971 UEP851968:UER851971 UOL851968:UON851971 UYH851968:UYJ851971 VID851968:VIF851971 VRZ851968:VSB851971 WBV851968:WBX851971 WLR851968:WLT851971 WVN851968:WVP851971 F917504:H917507 JB917504:JD917507 SX917504:SZ917507 ACT917504:ACV917507 AMP917504:AMR917507 AWL917504:AWN917507 BGH917504:BGJ917507 BQD917504:BQF917507 BZZ917504:CAB917507 CJV917504:CJX917507 CTR917504:CTT917507 DDN917504:DDP917507 DNJ917504:DNL917507 DXF917504:DXH917507 EHB917504:EHD917507 EQX917504:EQZ917507 FAT917504:FAV917507 FKP917504:FKR917507 FUL917504:FUN917507 GEH917504:GEJ917507 GOD917504:GOF917507 GXZ917504:GYB917507 HHV917504:HHX917507 HRR917504:HRT917507 IBN917504:IBP917507 ILJ917504:ILL917507 IVF917504:IVH917507 JFB917504:JFD917507 JOX917504:JOZ917507 JYT917504:JYV917507 KIP917504:KIR917507 KSL917504:KSN917507 LCH917504:LCJ917507 LMD917504:LMF917507 LVZ917504:LWB917507 MFV917504:MFX917507 MPR917504:MPT917507 MZN917504:MZP917507 NJJ917504:NJL917507 NTF917504:NTH917507 ODB917504:ODD917507 OMX917504:OMZ917507 OWT917504:OWV917507 PGP917504:PGR917507 PQL917504:PQN917507 QAH917504:QAJ917507 QKD917504:QKF917507 QTZ917504:QUB917507 RDV917504:RDX917507 RNR917504:RNT917507 RXN917504:RXP917507 SHJ917504:SHL917507 SRF917504:SRH917507 TBB917504:TBD917507 TKX917504:TKZ917507 TUT917504:TUV917507 UEP917504:UER917507 UOL917504:UON917507 UYH917504:UYJ917507 VID917504:VIF917507 VRZ917504:VSB917507 WBV917504:WBX917507 WLR917504:WLT917507 WVN917504:WVP917507 F983040:H983043 JB983040:JD983043 SX983040:SZ983043 ACT983040:ACV983043 AMP983040:AMR983043 AWL983040:AWN983043 BGH983040:BGJ983043 BQD983040:BQF983043 BZZ983040:CAB983043 CJV983040:CJX983043 CTR983040:CTT983043 DDN983040:DDP983043 DNJ983040:DNL983043 DXF983040:DXH983043 EHB983040:EHD983043 EQX983040:EQZ983043 FAT983040:FAV983043 FKP983040:FKR983043 FUL983040:FUN983043 GEH983040:GEJ983043 GOD983040:GOF983043 GXZ983040:GYB983043 HHV983040:HHX983043 HRR983040:HRT983043 IBN983040:IBP983043 ILJ983040:ILL983043 IVF983040:IVH983043 JFB983040:JFD983043 JOX983040:JOZ983043 JYT983040:JYV983043 KIP983040:KIR983043 KSL983040:KSN983043 LCH983040:LCJ983043 LMD983040:LMF983043 LVZ983040:LWB983043 MFV983040:MFX983043 MPR983040:MPT983043 MZN983040:MZP983043 NJJ983040:NJL983043 NTF983040:NTH983043 ODB983040:ODD983043 OMX983040:OMZ983043 OWT983040:OWV983043 PGP983040:PGR983043 PQL983040:PQN983043 QAH983040:QAJ983043 QKD983040:QKF983043 QTZ983040:QUB983043 RDV983040:RDX983043 RNR983040:RNT983043 RXN983040:RXP983043 SHJ983040:SHL983043 SRF983040:SRH983043 TBB983040:TBD983043 TKX983040:TKZ983043 TUT983040:TUV983043 UEP983040:UER983043 UOL983040:UON983043 UYH983040:UYJ983043 VID983040:VIF983043 VRZ983040:VSB983043 WBV983040:WBX983043 WLR983040:WLT983043 WVN983040:WVP983043"/>
  </dataValidations>
  <hyperlinks>
    <hyperlink ref="I8" r:id="rId1" display="                www.mebel-land.com"/>
  </hyperlinks>
  <pageMargins left="0.7" right="0.7" top="0.75" bottom="0.75" header="0.3" footer="0.3"/>
  <pageSetup paperSize="9" scale="4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10</xdr:col>
                    <xdr:colOff>0</xdr:colOff>
                    <xdr:row>45</xdr:row>
                    <xdr:rowOff>0</xdr:rowOff>
                  </from>
                  <to>
                    <xdr:col>10</xdr:col>
                    <xdr:colOff>228600</xdr:colOff>
                    <xdr:row>45</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10</xdr:col>
                    <xdr:colOff>0</xdr:colOff>
                    <xdr:row>45</xdr:row>
                    <xdr:rowOff>0</xdr:rowOff>
                  </from>
                  <to>
                    <xdr:col>10</xdr:col>
                    <xdr:colOff>228600</xdr:colOff>
                    <xdr:row>45</xdr:row>
                    <xdr:rowOff>171450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0</xdr:colOff>
                    <xdr:row>45</xdr:row>
                    <xdr:rowOff>0</xdr:rowOff>
                  </from>
                  <to>
                    <xdr:col>10</xdr:col>
                    <xdr:colOff>228600</xdr:colOff>
                    <xdr:row>45</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прайс Практика</vt:lpstr>
      <vt:lpstr>Лист1</vt:lpstr>
      <vt:lpstr>'прайс Практика'!Область_печати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2024-04-18T09:21:07Z</dcterms:modified>
</cp:coreProperties>
</file>