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прайс Практика" sheetId="2" r:id="rId1"/>
    <sheet name="Лист1" sheetId="1" r:id="rId2"/>
  </sheets>
  <definedNames>
    <definedName name="n_1">{"","одинz","дваz","триz","четыреz","пятьz","шестьz","семьz","восемьz","девятьz"}</definedName>
    <definedName name="n_2">{"десятьz","одиннадцатьz","двенадцатьz","тринадцатьz","четырнадцатьz","пятнадцатьz","шестнадцатьz","семнадцатьz","восемнадцатьz","девятнадцатьz"}</definedName>
    <definedName name="n_3">{"";1;"двадцатьz";"тридцатьz";"сорокz";"пятьдесятz";"шестьдесятz";"семьдесятz";"восемьдесятz";"девяностоz"}</definedName>
    <definedName name="n_4">{"","стоz","двестиz","тристаz","четырестаz","пятьсотz","шестьсотz","семьсотz","восемьсотz","девятьсотz"}</definedName>
    <definedName name="n_5">{"","однаz","двеz","триz","четыреz","пятьz","шестьz","семьz","восемьz","девятьz"}</definedName>
    <definedName name="n0">"000000000000"&amp;MID(1/2,2,1)&amp;"00"</definedName>
    <definedName name="n0x">IF(n_3=1,n_2,n_3&amp;n_1)</definedName>
    <definedName name="n1x">IF(n_3=1,n_2,n_3&amp;n_5)</definedName>
    <definedName name="мил">{0,"овz";1,"z";2,"аz";5,"овz"}</definedName>
    <definedName name="_xlnm.Print_Area" localSheetId="0">'прайс Практика'!$A$1:$I$46</definedName>
    <definedName name="тыс">{0,"тысячz";1,"тысячаz";2,"тысячиz";5,"тысячz"}</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2" l="1"/>
  <c r="L33" i="2" l="1"/>
  <c r="K33" i="2"/>
  <c r="I33" i="2"/>
  <c r="G33" i="2"/>
  <c r="L32" i="2"/>
  <c r="K32" i="2"/>
  <c r="I32" i="2"/>
  <c r="G32" i="2"/>
  <c r="L31" i="2"/>
  <c r="K31" i="2"/>
  <c r="G31" i="2"/>
  <c r="I31" i="2" s="1"/>
  <c r="L30" i="2"/>
  <c r="K30" i="2"/>
  <c r="G30" i="2"/>
  <c r="I30" i="2" s="1"/>
  <c r="L29" i="2"/>
  <c r="K29" i="2"/>
  <c r="C29" i="2"/>
  <c r="M28" i="2"/>
  <c r="L28" i="2"/>
  <c r="K28" i="2"/>
  <c r="M27" i="2"/>
  <c r="K27" i="2" s="1"/>
  <c r="L27" i="2"/>
  <c r="M26" i="2"/>
  <c r="K26" i="2" s="1"/>
  <c r="L26" i="2"/>
  <c r="M25" i="2"/>
  <c r="K25" i="2" s="1"/>
  <c r="L25" i="2"/>
  <c r="M24" i="2"/>
  <c r="K24" i="2" s="1"/>
  <c r="L24" i="2"/>
  <c r="C24" i="2"/>
  <c r="M23" i="2"/>
  <c r="K23" i="2" s="1"/>
  <c r="L23" i="2"/>
  <c r="M20" i="2"/>
  <c r="K20" i="2" s="1"/>
  <c r="L20" i="2"/>
  <c r="C20" i="2"/>
  <c r="M19" i="2"/>
  <c r="K19" i="2" s="1"/>
  <c r="L19" i="2"/>
  <c r="F34" i="2"/>
  <c r="G19" i="2" s="1"/>
  <c r="I19" i="2" s="1"/>
  <c r="G28" i="2" l="1"/>
  <c r="I28" i="2" s="1"/>
  <c r="L34" i="2"/>
  <c r="I41" i="2" s="1"/>
  <c r="G29" i="2"/>
  <c r="I29" i="2" s="1"/>
  <c r="G27" i="2"/>
  <c r="I27" i="2" s="1"/>
  <c r="G26" i="2"/>
  <c r="I26" i="2" s="1"/>
  <c r="G22" i="2"/>
  <c r="I22" i="2" s="1"/>
  <c r="G24" i="2"/>
  <c r="I24" i="2" s="1"/>
  <c r="G25" i="2"/>
  <c r="I25" i="2" s="1"/>
  <c r="K34" i="2"/>
  <c r="I40" i="2" s="1"/>
  <c r="I21" i="2"/>
  <c r="G23" i="2"/>
  <c r="I23" i="2" s="1"/>
  <c r="G20" i="2"/>
  <c r="I20" i="2" s="1"/>
  <c r="I34" i="2" l="1"/>
</calcChain>
</file>

<file path=xl/comments1.xml><?xml version="1.0" encoding="utf-8"?>
<comments xmlns="http://schemas.openxmlformats.org/spreadsheetml/2006/main">
  <authors>
    <author>Автор</author>
  </authors>
  <commentList>
    <comment ref="H18" authorId="0" shapeId="0">
      <text>
        <r>
          <rPr>
            <b/>
            <sz val="9"/>
            <color indexed="81"/>
            <rFont val="Tahoma"/>
            <family val="2"/>
            <charset val="204"/>
          </rPr>
          <t xml:space="preserve">Проставьте необходимое кол-во каждому изделию
</t>
        </r>
        <r>
          <rPr>
            <sz val="9"/>
            <color indexed="81"/>
            <rFont val="Tahoma"/>
            <family val="2"/>
            <charset val="204"/>
          </rPr>
          <t xml:space="preserve">
</t>
        </r>
      </text>
    </comment>
  </commentList>
</comments>
</file>

<file path=xl/sharedStrings.xml><?xml version="1.0" encoding="utf-8"?>
<sst xmlns="http://schemas.openxmlformats.org/spreadsheetml/2006/main" count="63" uniqueCount="63">
  <si>
    <t>Приложение №1 от _______________</t>
  </si>
  <si>
    <t>к договору № _____ от ___________</t>
  </si>
  <si>
    <t xml:space="preserve">СПЕЦИФИКАЦИЯ МЕБЕЛИ </t>
  </si>
  <si>
    <t>127411, г. Москва, Дмитровское шоссе, 110</t>
  </si>
  <si>
    <t>тел.: +7 (495)780-38-39/43</t>
  </si>
  <si>
    <t xml:space="preserve"> www.mebel-land.com</t>
  </si>
  <si>
    <t>e-mail: info@mebel-land.com</t>
  </si>
  <si>
    <t>прайс от 01.04.2024</t>
  </si>
  <si>
    <t>Серия мебели:</t>
  </si>
  <si>
    <t>Практика</t>
  </si>
  <si>
    <t xml:space="preserve">Цвет мебели: </t>
  </si>
  <si>
    <t>Эггер группа 4</t>
  </si>
  <si>
    <t>ЛДСП:</t>
  </si>
  <si>
    <t>16/25 мм</t>
  </si>
  <si>
    <t>Рекомендуемое сочетание цветов:
ЛДСП Эггер "Дуб Корбридж натуральный H3395 ST12"
Иск.камень Grandex цвет "S-210 Hot Sand"
Сварной металлический каркас из трубы сечением 20х20мм, порошковая покраска цвет черный муар RAL 9005</t>
  </si>
  <si>
    <t>№</t>
  </si>
  <si>
    <t>Рисунок</t>
  </si>
  <si>
    <t>Наименование</t>
  </si>
  <si>
    <t>Размеры, мм
ШхГхВ</t>
  </si>
  <si>
    <t>Цена, руб.</t>
  </si>
  <si>
    <t>Цена со скидкой, руб.</t>
  </si>
  <si>
    <t>Кол-во</t>
  </si>
  <si>
    <t>Сумма, руб.</t>
  </si>
  <si>
    <t>ОБЩИЙ объем, м куб.</t>
  </si>
  <si>
    <t>ОБЩИЙ вес, кг</t>
  </si>
  <si>
    <t>объем ед. изделия, м куб.</t>
  </si>
  <si>
    <t>вес ед. изделия, кг</t>
  </si>
  <si>
    <r>
      <t xml:space="preserve">Изголовье кровати 
</t>
    </r>
    <r>
      <rPr>
        <sz val="11"/>
        <rFont val="Times New Roman"/>
        <family val="1"/>
        <charset val="204"/>
      </rPr>
      <t xml:space="preserve">Составное из двух частей 
ЛДСП 16 мм </t>
    </r>
  </si>
  <si>
    <t>3000х16х1380</t>
  </si>
  <si>
    <r>
      <t xml:space="preserve">Тумба прикроватная с ящиком
</t>
    </r>
    <r>
      <rPr>
        <sz val="11"/>
        <rFont val="Times New Roman"/>
        <family val="1"/>
        <charset val="204"/>
      </rPr>
      <t>Топ - ЛДСП 25мм, каркас и фасады - ЛДСП 16 мм.
Ящик выдвижной, направляющие скрытого монтажа с доводчиком.
Опоры - сварной металлический каркас.</t>
    </r>
    <r>
      <rPr>
        <b/>
        <sz val="11"/>
        <rFont val="Times New Roman"/>
        <family val="1"/>
        <charset val="204"/>
      </rPr>
      <t xml:space="preserve">
</t>
    </r>
  </si>
  <si>
    <t>400х320х500</t>
  </si>
  <si>
    <r>
      <rPr>
        <b/>
        <sz val="11"/>
        <rFont val="Times New Roman"/>
        <family val="1"/>
        <charset val="204"/>
      </rPr>
      <t>Кровать без изголовья</t>
    </r>
    <r>
      <rPr>
        <sz val="11"/>
        <rFont val="Times New Roman"/>
        <family val="1"/>
        <charset val="204"/>
      </rPr>
      <t xml:space="preserve"> 
</t>
    </r>
  </si>
  <si>
    <t xml:space="preserve">Кровать без изголовья
</t>
  </si>
  <si>
    <r>
      <t xml:space="preserve">Зеркало
</t>
    </r>
    <r>
      <rPr>
        <sz val="11"/>
        <rFont val="Times New Roman"/>
        <family val="1"/>
        <charset val="204"/>
      </rPr>
      <t xml:space="preserve">ЛДСП 16/32 мм. Зеркало осветленное 4 мм, фацет 10 мм.
Рама шириной 50 мм.  </t>
    </r>
  </si>
  <si>
    <t>800х600х32</t>
  </si>
  <si>
    <r>
      <rPr>
        <b/>
        <sz val="11"/>
        <rFont val="Times New Roman"/>
        <family val="1"/>
        <charset val="204"/>
      </rPr>
      <t xml:space="preserve">Стол рабочий </t>
    </r>
    <r>
      <rPr>
        <sz val="11"/>
        <rFont val="Times New Roman"/>
        <family val="1"/>
        <charset val="204"/>
      </rPr>
      <t xml:space="preserve">
ЛДСП 16/25 мм. 
Столешница из искусственного камня. 
Подстолье - сварной металлический каркас.</t>
    </r>
  </si>
  <si>
    <t>1250х400х750/950</t>
  </si>
  <si>
    <r>
      <rPr>
        <b/>
        <sz val="11"/>
        <rFont val="Times New Roman"/>
        <family val="1"/>
        <charset val="204"/>
      </rPr>
      <t xml:space="preserve">Тумба под минихолодильник. Отделение  под холодильник без задней стенки, отделение  с полкой </t>
    </r>
    <r>
      <rPr>
        <sz val="11"/>
        <rFont val="Times New Roman"/>
        <family val="1"/>
        <charset val="204"/>
      </rPr>
      <t xml:space="preserve">
Столешница из искусственного камня, толщина столешницы 30мм. 
Корпус, фасады - ЛДСП 16мм.
Бортик по задней стенке. 
Сбоку вентиляционная решетка.
Ручки профиль врезные.
</t>
    </r>
  </si>
  <si>
    <t>1000х470х750/950</t>
  </si>
  <si>
    <r>
      <rPr>
        <b/>
        <sz val="11"/>
        <rFont val="Times New Roman"/>
        <family val="1"/>
        <charset val="204"/>
      </rPr>
      <t>Журнальный столик</t>
    </r>
    <r>
      <rPr>
        <sz val="11"/>
        <rFont val="Times New Roman"/>
        <family val="1"/>
        <charset val="204"/>
      </rPr>
      <t xml:space="preserve">
Столешница - ЛДСП 25мм. 
Подстолье - сварной металлический каркас. </t>
    </r>
  </si>
  <si>
    <t>500х310х680</t>
  </si>
  <si>
    <r>
      <rPr>
        <b/>
        <sz val="11"/>
        <rFont val="Times New Roman"/>
        <family val="1"/>
        <charset val="204"/>
      </rPr>
      <t xml:space="preserve">Банкетка </t>
    </r>
    <r>
      <rPr>
        <sz val="11"/>
        <rFont val="Times New Roman"/>
        <family val="1"/>
        <charset val="204"/>
      </rPr>
      <t xml:space="preserve">
Сиденье мягкое, обивка мебельная ткань.
Опора - сварной металлический каркас. </t>
    </r>
  </si>
  <si>
    <t>900х380х450</t>
  </si>
  <si>
    <r>
      <t xml:space="preserve">Панель стеновая 
</t>
    </r>
    <r>
      <rPr>
        <sz val="11"/>
        <rFont val="Times New Roman"/>
        <family val="1"/>
        <charset val="204"/>
      </rPr>
      <t>ЛДСП 16 мм</t>
    </r>
  </si>
  <si>
    <t>1000х950х16</t>
  </si>
  <si>
    <r>
      <t xml:space="preserve">Шкафная композиция с багажницей </t>
    </r>
    <r>
      <rPr>
        <sz val="11"/>
        <rFont val="Times New Roman"/>
        <family val="1"/>
        <charset val="204"/>
      </rPr>
      <t xml:space="preserve">
Каркас и фасады - ЛДСП 16 мм, полки внутри шкафа и топ багажницы - ЛДСП 25 мм. Ручки профильные врезные. На топе багажницы утановлен защитный  врезной металлический Т-образный профиль. 
- багажница 
- панель с 2-мя крючками для одежды 
- в шкафу 2 полки сверху и снизу (с регулировкой по высоте), штанга для плечиков. 
Сверху шкафа съемный добор до потолка.</t>
    </r>
    <r>
      <rPr>
        <b/>
        <sz val="11"/>
        <rFont val="Times New Roman"/>
        <family val="1"/>
        <charset val="204"/>
      </rPr>
      <t xml:space="preserve"> 
</t>
    </r>
    <r>
      <rPr>
        <sz val="11"/>
        <rFont val="Times New Roman"/>
        <family val="1"/>
        <charset val="204"/>
      </rPr>
      <t xml:space="preserve">
</t>
    </r>
  </si>
  <si>
    <t>1550х500х2100/2400</t>
  </si>
  <si>
    <t xml:space="preserve">ИТОГО: </t>
  </si>
  <si>
    <t>ИТОГО С УЧЕТОМ СКИДКИ:</t>
  </si>
  <si>
    <t xml:space="preserve">Скидки считаются автоматически в зависимости от набранной суммы.
</t>
  </si>
  <si>
    <t>От 300 000 руб -</t>
  </si>
  <si>
    <t>м куб</t>
  </si>
  <si>
    <t>кг</t>
  </si>
  <si>
    <t>Заказы свыше 2,5 миллионов руб. расчитываются индивидуально.</t>
  </si>
  <si>
    <t>От 600 000 руб -</t>
  </si>
  <si>
    <t>От 900 000 руб -</t>
  </si>
  <si>
    <t>От 1 200 000 руб -</t>
  </si>
  <si>
    <t>Объем ориентировочный (м3):</t>
  </si>
  <si>
    <t>Вес ориентировочный (кг):</t>
  </si>
  <si>
    <t>Цены актуальны до 31 мая 2024 г. В дальнейшем возможен пересчет стоимости, в связи с возможным изменением цен на материалы и комплектующие.
Цены указаны с учетом самовывоза со склада Продавца в г.Лобня (Московская обл.).</t>
  </si>
  <si>
    <t xml:space="preserve">Продавец может организовать доставку Товара за счет средств Покупателя. Стоимость доставки зависит от адреса, объема и веса заказа. 
</t>
  </si>
  <si>
    <t>Продавец может организовать сборку мебели за счет средств Покупателя. Стоимость сборки мебели составляет 10% от стоимости мебели без учета скидки. Дополнительно оплачивается проезд к месту сборки, и проживание сборщиков мебели, если адрес находится вне зоны Московской области.
Дата сборки мебели согласовывается на дату готовности Товара к отгрузке.</t>
  </si>
  <si>
    <t>Срок изготовления Товара составляет 30-35 рабочих дней с момента поступления авансового платежа на расчетный счет Продавца и после подписания спецификации мебели с указанием описания, цвета, количества и размеров мебели.
(Срок изготовления Товара  указан с учётом срока производства материала).
Предоплата 70%, доплата 30% после уведомления о готовности Товара к отгрузке. Отгрузка строго после 100% оплаты.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</si>
</sst>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0\ "/>
    <numFmt numFmtId="166" formatCode="#,##0.00_ ;\-#,##0.00\ "/>
    <numFmt numFmtId="167" formatCode="#,##0.000"/>
    <numFmt numFmtId="168" formatCode="#,##0.00&quot;р.&quot;"/>
    <numFmt numFmtId="169" formatCode="#,##0.0"/>
  </numFmts>
  <fonts count="69" x14ac:knownFonts="1">
    <font>
      <sz val="11"/>
      <color theme="1"/>
      <name val="Calibri"/>
      <family val="2"/>
      <scheme val="minor"/>
    </font>
    <font>
      <sz val="8"/>
      <name val="Tahoma"/>
      <family val="2"/>
      <charset val="204"/>
    </font>
    <font>
      <sz val="10"/>
      <color indexed="8"/>
      <name val="Arial"/>
      <family val="2"/>
    </font>
    <font>
      <sz val="7.5"/>
      <color theme="0" tint="-0.249977111117893"/>
      <name val="Times New Roman"/>
      <family val="1"/>
    </font>
    <font>
      <sz val="12"/>
      <name val="Times New Roman"/>
      <family val="1"/>
    </font>
    <font>
      <sz val="14"/>
      <name val="Times New Roman"/>
      <family val="1"/>
    </font>
    <font>
      <b/>
      <sz val="7.5"/>
      <name val="Arial"/>
      <family val="2"/>
    </font>
    <font>
      <i/>
      <sz val="10"/>
      <name val="Arial"/>
      <family val="2"/>
      <charset val="204"/>
    </font>
    <font>
      <b/>
      <sz val="10"/>
      <color theme="4" tint="-0.249977111117893"/>
      <name val="Times New Roman"/>
      <family val="1"/>
      <charset val="204"/>
    </font>
    <font>
      <b/>
      <i/>
      <sz val="9"/>
      <color theme="3" tint="0.39997558519241921"/>
      <name val="Times New Roman"/>
      <family val="1"/>
      <charset val="204"/>
    </font>
    <font>
      <u/>
      <sz val="10"/>
      <color theme="10"/>
      <name val="Arial"/>
      <family val="2"/>
    </font>
    <font>
      <b/>
      <i/>
      <u/>
      <sz val="11"/>
      <color indexed="12"/>
      <name val="Arial"/>
      <family val="2"/>
      <charset val="204"/>
    </font>
    <font>
      <sz val="11"/>
      <name val="Arial"/>
      <family val="2"/>
    </font>
    <font>
      <sz val="11"/>
      <name val="Times New Roman"/>
      <family val="1"/>
    </font>
    <font>
      <sz val="10"/>
      <name val="Times New Roman"/>
      <family val="1"/>
    </font>
    <font>
      <b/>
      <i/>
      <sz val="7.5"/>
      <name val="Arial"/>
      <family val="2"/>
    </font>
    <font>
      <b/>
      <i/>
      <sz val="7.5"/>
      <name val="Times New Roman"/>
      <family val="1"/>
      <charset val="204"/>
    </font>
    <font>
      <sz val="11"/>
      <name val="Times New Roman"/>
      <family val="1"/>
      <charset val="204"/>
    </font>
    <font>
      <sz val="7.5"/>
      <name val="Arial"/>
      <family val="2"/>
    </font>
    <font>
      <sz val="7.5"/>
      <color indexed="8"/>
      <name val="Times New Roman"/>
      <family val="1"/>
      <charset val="204"/>
    </font>
    <font>
      <b/>
      <sz val="7.5"/>
      <color indexed="8"/>
      <name val="Arial"/>
      <family val="2"/>
    </font>
    <font>
      <i/>
      <sz val="16"/>
      <name val="Times New Roman"/>
      <family val="1"/>
      <charset val="204"/>
    </font>
    <font>
      <b/>
      <sz val="12"/>
      <name val="Arial Cyr"/>
      <charset val="204"/>
    </font>
    <font>
      <sz val="7.5"/>
      <color indexed="8"/>
      <name val="Arial"/>
      <family val="2"/>
    </font>
    <font>
      <b/>
      <sz val="11"/>
      <color theme="9" tint="-0.249977111117893"/>
      <name val="Calibri Light"/>
      <family val="1"/>
      <charset val="204"/>
      <scheme val="major"/>
    </font>
    <font>
      <sz val="11"/>
      <name val="Calibri Light"/>
      <family val="1"/>
      <charset val="204"/>
      <scheme val="major"/>
    </font>
    <font>
      <b/>
      <i/>
      <sz val="9"/>
      <name val="Times New Roman"/>
      <family val="1"/>
      <charset val="204"/>
    </font>
    <font>
      <sz val="11"/>
      <color theme="8" tint="-0.249977111117893"/>
      <name val="Times New Roman"/>
      <family val="1"/>
    </font>
    <font>
      <b/>
      <i/>
      <sz val="10"/>
      <color rgb="FFC00000"/>
      <name val="ISOCTEUR"/>
      <family val="3"/>
      <charset val="204"/>
    </font>
    <font>
      <u/>
      <sz val="11"/>
      <color theme="3" tint="0.39997558519241921"/>
      <name val="Times New Roman"/>
      <family val="1"/>
    </font>
    <font>
      <b/>
      <sz val="10"/>
      <name val="Times New Roman"/>
      <family val="1"/>
      <charset val="204"/>
    </font>
    <font>
      <b/>
      <sz val="16"/>
      <name val="Calibri"/>
      <family val="2"/>
      <charset val="204"/>
      <scheme val="minor"/>
    </font>
    <font>
      <sz val="11"/>
      <color rgb="FFFF0000"/>
      <name val="Times New Roman"/>
      <family val="1"/>
    </font>
    <font>
      <b/>
      <i/>
      <sz val="10"/>
      <color theme="1" tint="0.34998626667073579"/>
      <name val="Calibri Light"/>
      <family val="1"/>
      <charset val="204"/>
      <scheme val="major"/>
    </font>
    <font>
      <b/>
      <i/>
      <sz val="12"/>
      <color rgb="FFC00000"/>
      <name val="Magneto"/>
      <family val="5"/>
    </font>
    <font>
      <b/>
      <i/>
      <sz val="11"/>
      <color theme="0"/>
      <name val="Magneto"/>
      <family val="5"/>
    </font>
    <font>
      <sz val="12"/>
      <color theme="0"/>
      <name val="Arial"/>
      <family val="2"/>
      <charset val="204"/>
    </font>
    <font>
      <b/>
      <i/>
      <sz val="12"/>
      <color theme="3" tint="0.39997558519241921"/>
      <name val="Magneto"/>
      <family val="5"/>
    </font>
    <font>
      <b/>
      <i/>
      <sz val="10"/>
      <color rgb="FF993300"/>
      <name val="ISOCTEUR"/>
      <family val="3"/>
      <charset val="204"/>
    </font>
    <font>
      <b/>
      <sz val="9"/>
      <color theme="1"/>
      <name val="Times New Roman"/>
      <family val="1"/>
      <charset val="204"/>
    </font>
    <font>
      <b/>
      <sz val="8"/>
      <name val="Times New Roman"/>
      <family val="1"/>
      <charset val="204"/>
    </font>
    <font>
      <b/>
      <i/>
      <sz val="10"/>
      <name val="Times New Roman"/>
      <family val="1"/>
      <charset val="204"/>
    </font>
    <font>
      <sz val="10"/>
      <name val="Calibri"/>
      <family val="2"/>
      <charset val="204"/>
      <scheme val="minor"/>
    </font>
    <font>
      <sz val="10"/>
      <name val="Arial"/>
      <family val="2"/>
      <charset val="204"/>
    </font>
    <font>
      <b/>
      <sz val="11"/>
      <name val="Times New Roman"/>
      <family val="1"/>
      <charset val="204"/>
    </font>
    <font>
      <sz val="12"/>
      <name val="Times New Roman"/>
      <family val="1"/>
      <charset val="204"/>
    </font>
    <font>
      <b/>
      <sz val="12"/>
      <name val="Times New Roman"/>
      <family val="1"/>
      <charset val="204"/>
    </font>
    <font>
      <b/>
      <i/>
      <sz val="11"/>
      <color theme="1" tint="0.34998626667073579"/>
      <name val="Times New Roman"/>
      <family val="1"/>
      <charset val="204"/>
    </font>
    <font>
      <b/>
      <sz val="7.5"/>
      <name val="Calibri"/>
      <family val="2"/>
      <charset val="204"/>
      <scheme val="minor"/>
    </font>
    <font>
      <sz val="10"/>
      <color theme="0"/>
      <name val="Arial"/>
      <family val="2"/>
      <charset val="204"/>
    </font>
    <font>
      <b/>
      <i/>
      <sz val="11"/>
      <color rgb="FF333333"/>
      <name val="Times New Roman"/>
      <family val="1"/>
      <charset val="204"/>
    </font>
    <font>
      <sz val="10"/>
      <color theme="1" tint="0.34998626667073579"/>
      <name val="Arial"/>
      <family val="2"/>
      <charset val="204"/>
    </font>
    <font>
      <b/>
      <sz val="12"/>
      <name val="Arial"/>
      <family val="2"/>
      <charset val="204"/>
    </font>
    <font>
      <sz val="11"/>
      <color theme="1" tint="0.34998626667073579"/>
      <name val="Times New Roman"/>
      <family val="1"/>
      <charset val="204"/>
    </font>
    <font>
      <b/>
      <sz val="11"/>
      <color theme="1" tint="0.34998626667073579"/>
      <name val="Times New Roman"/>
      <family val="1"/>
      <charset val="204"/>
    </font>
    <font>
      <b/>
      <sz val="10"/>
      <color rgb="FFC00000"/>
      <name val="Times New Roman"/>
      <family val="1"/>
      <charset val="204"/>
    </font>
    <font>
      <b/>
      <sz val="12"/>
      <name val="Calibri"/>
      <family val="2"/>
      <charset val="204"/>
      <scheme val="minor"/>
    </font>
    <font>
      <sz val="7.5"/>
      <color rgb="FF969696"/>
      <name val="Times New Roman"/>
      <family val="1"/>
    </font>
    <font>
      <sz val="10"/>
      <name val="Times New Roman"/>
      <family val="1"/>
      <charset val="204"/>
    </font>
    <font>
      <sz val="10"/>
      <color indexed="8"/>
      <name val="Calibri"/>
      <family val="2"/>
      <charset val="204"/>
      <scheme val="minor"/>
    </font>
    <font>
      <b/>
      <i/>
      <sz val="10"/>
      <color rgb="FFFF0000"/>
      <name val="Times New Roman"/>
      <family val="1"/>
      <charset val="204"/>
    </font>
    <font>
      <sz val="7.5"/>
      <name val="Times New Roman"/>
      <family val="1"/>
      <charset val="204"/>
    </font>
    <font>
      <b/>
      <sz val="10"/>
      <name val="Arial"/>
      <family val="2"/>
      <charset val="204"/>
    </font>
    <font>
      <sz val="12"/>
      <color indexed="8"/>
      <name val="Arial"/>
      <family val="2"/>
    </font>
    <font>
      <sz val="12"/>
      <color rgb="FF969696"/>
      <name val="Times New Roman"/>
      <family val="1"/>
    </font>
    <font>
      <i/>
      <u/>
      <sz val="12"/>
      <color theme="9" tint="-0.499984740745262"/>
      <name val="Times New Roman"/>
      <family val="1"/>
      <charset val="204"/>
    </font>
    <font>
      <sz val="9"/>
      <name val="Times New Roman"/>
      <family val="1"/>
    </font>
    <font>
      <b/>
      <sz val="9"/>
      <color indexed="81"/>
      <name val="Tahoma"/>
      <family val="2"/>
      <charset val="204"/>
    </font>
    <font>
      <sz val="9"/>
      <color indexed="81"/>
      <name val="Tahoma"/>
      <family val="2"/>
      <charset val="204"/>
    </font>
  </fonts>
  <fills count="6">
    <fill>
      <patternFill patternType="none"/>
    </fill>
    <fill>
      <patternFill patternType="gray125"/>
    </fill>
    <fill>
      <patternFill patternType="solid">
        <fgColor rgb="FFFFFFCC"/>
      </patternFill>
    </fill>
    <fill>
      <patternFill patternType="solid">
        <fgColor indexed="42"/>
        <bgColor indexed="64"/>
      </patternFill>
    </fill>
    <fill>
      <patternFill patternType="solid">
        <fgColor theme="0"/>
        <bgColor indexed="64"/>
      </patternFill>
    </fill>
    <fill>
      <patternFill patternType="solid">
        <fgColor rgb="FFFFFFFF"/>
        <bgColor rgb="FFFFFFCC"/>
      </patternFill>
    </fill>
  </fills>
  <borders count="18">
    <border>
      <left/>
      <right/>
      <top/>
      <bottom/>
      <diagonal/>
    </border>
    <border>
      <left style="thin">
        <color rgb="FFB2B2B2"/>
      </left>
      <right style="thin">
        <color rgb="FFB2B2B2"/>
      </right>
      <top style="thin">
        <color rgb="FFB2B2B2"/>
      </top>
      <bottom style="thin">
        <color rgb="FFB2B2B2"/>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7">
    <xf numFmtId="0" fontId="0" fillId="0" borderId="0"/>
    <xf numFmtId="0" fontId="2" fillId="0" borderId="0"/>
    <xf numFmtId="165" fontId="6" fillId="0" borderId="0" applyFill="0" applyBorder="0">
      <alignment horizontal="right" vertical="center"/>
    </xf>
    <xf numFmtId="0" fontId="10" fillId="0" borderId="0" applyNumberFormat="0" applyFill="0" applyBorder="0" applyAlignment="0" applyProtection="0"/>
    <xf numFmtId="0" fontId="15" fillId="3" borderId="0" applyBorder="0">
      <alignment horizontal="center" vertical="center"/>
    </xf>
    <xf numFmtId="0" fontId="18" fillId="0" borderId="2" applyFill="0" applyBorder="0">
      <alignment horizontal="center" vertical="center"/>
    </xf>
    <xf numFmtId="0" fontId="2" fillId="2" borderId="1" applyNumberFormat="0" applyFont="0" applyAlignment="0" applyProtection="0"/>
  </cellStyleXfs>
  <cellXfs count="149">
    <xf numFmtId="0" fontId="0" fillId="0" borderId="0" xfId="0"/>
    <xf numFmtId="0" fontId="2" fillId="0" borderId="0" xfId="1" applyAlignment="1">
      <alignment vertical="top"/>
    </xf>
    <xf numFmtId="0" fontId="2" fillId="0" borderId="0" xfId="1" applyAlignment="1">
      <alignment horizontal="center" vertical="top"/>
    </xf>
    <xf numFmtId="3" fontId="2" fillId="0" borderId="0" xfId="1" applyNumberFormat="1" applyAlignment="1">
      <alignment horizontal="center" vertical="top"/>
    </xf>
    <xf numFmtId="164" fontId="3" fillId="0" borderId="0" xfId="1" applyNumberFormat="1" applyFont="1" applyAlignment="1">
      <alignment vertical="top"/>
    </xf>
    <xf numFmtId="0" fontId="3" fillId="0" borderId="0" xfId="1" applyFont="1" applyAlignment="1">
      <alignment vertical="top"/>
    </xf>
    <xf numFmtId="3" fontId="4" fillId="0" borderId="0" xfId="1" applyNumberFormat="1" applyFont="1" applyAlignment="1">
      <alignment horizontal="right" vertical="top"/>
    </xf>
    <xf numFmtId="0" fontId="5" fillId="0" borderId="0" xfId="1" applyFont="1" applyAlignment="1">
      <alignment horizontal="right" vertical="top"/>
    </xf>
    <xf numFmtId="1" fontId="7" fillId="0" borderId="0" xfId="2" applyNumberFormat="1" applyFont="1" applyAlignment="1">
      <alignment horizontal="left" vertical="center"/>
    </xf>
    <xf numFmtId="1" fontId="7" fillId="0" borderId="0" xfId="2" applyNumberFormat="1" applyFont="1" applyAlignment="1">
      <alignment horizontal="center" vertical="center"/>
    </xf>
    <xf numFmtId="0" fontId="8" fillId="0" borderId="0" xfId="1" applyFont="1" applyAlignment="1">
      <alignment horizontal="right" vertical="center"/>
    </xf>
    <xf numFmtId="0" fontId="9" fillId="0" borderId="0" xfId="1" applyFont="1" applyAlignment="1">
      <alignment horizontal="right" vertical="center"/>
    </xf>
    <xf numFmtId="164" fontId="2" fillId="0" borderId="0" xfId="1" applyNumberFormat="1" applyAlignment="1">
      <alignment vertical="top"/>
    </xf>
    <xf numFmtId="0" fontId="11" fillId="0" borderId="0" xfId="3" applyFont="1" applyBorder="1" applyAlignment="1" applyProtection="1">
      <alignment vertical="top"/>
    </xf>
    <xf numFmtId="0" fontId="12" fillId="0" borderId="0" xfId="1" applyFont="1" applyAlignment="1">
      <alignment vertical="top"/>
    </xf>
    <xf numFmtId="0" fontId="12" fillId="0" borderId="0" xfId="1" applyFont="1" applyAlignment="1">
      <alignment horizontal="left" vertical="top"/>
    </xf>
    <xf numFmtId="0" fontId="8" fillId="0" borderId="0" xfId="3" applyFont="1" applyAlignment="1" applyProtection="1">
      <alignment horizontal="right" vertical="center"/>
    </xf>
    <xf numFmtId="0" fontId="9" fillId="0" borderId="0" xfId="3" applyFont="1" applyAlignment="1" applyProtection="1">
      <alignment horizontal="right" vertical="center"/>
    </xf>
    <xf numFmtId="0" fontId="13" fillId="0" borderId="0" xfId="1" applyFont="1" applyAlignment="1">
      <alignment horizontal="left" vertical="top"/>
    </xf>
    <xf numFmtId="0" fontId="14" fillId="0" borderId="0" xfId="1" applyFont="1" applyAlignment="1">
      <alignment horizontal="center" vertical="top"/>
    </xf>
    <xf numFmtId="0" fontId="13" fillId="0" borderId="0" xfId="1" applyFont="1" applyAlignment="1">
      <alignment horizontal="center" vertical="top"/>
    </xf>
    <xf numFmtId="0" fontId="13" fillId="0" borderId="0" xfId="1" applyFont="1" applyAlignment="1">
      <alignment vertical="top"/>
    </xf>
    <xf numFmtId="0" fontId="16" fillId="0" borderId="0" xfId="4" applyFont="1" applyFill="1" applyBorder="1" applyAlignment="1">
      <alignment horizontal="left" vertical="center"/>
    </xf>
    <xf numFmtId="0" fontId="17" fillId="0" borderId="0" xfId="1" applyFont="1" applyAlignment="1">
      <alignment vertical="top"/>
    </xf>
    <xf numFmtId="3" fontId="19" fillId="0" borderId="0" xfId="5" applyNumberFormat="1" applyFont="1" applyFill="1" applyBorder="1" applyAlignment="1">
      <alignment horizontal="center" vertical="center" wrapText="1"/>
    </xf>
    <xf numFmtId="0" fontId="19" fillId="0" borderId="0" xfId="5" applyFont="1" applyFill="1" applyBorder="1" applyAlignment="1">
      <alignment horizontal="center" vertical="center" wrapText="1"/>
    </xf>
    <xf numFmtId="0" fontId="20" fillId="0" borderId="0" xfId="6" applyFont="1" applyFill="1" applyBorder="1" applyAlignment="1">
      <alignment horizontal="center" vertical="center" wrapText="1"/>
    </xf>
    <xf numFmtId="0" fontId="15" fillId="0" borderId="0" xfId="4" applyFill="1" applyBorder="1" applyAlignment="1">
      <alignment horizontal="left" vertical="center"/>
    </xf>
    <xf numFmtId="0" fontId="21" fillId="0" borderId="0" xfId="1" applyFont="1" applyAlignment="1">
      <alignment horizontal="right" vertical="center"/>
    </xf>
    <xf numFmtId="14" fontId="22" fillId="0" borderId="0" xfId="1" applyNumberFormat="1" applyFont="1" applyAlignment="1">
      <alignment horizontal="center" vertical="center"/>
    </xf>
    <xf numFmtId="0" fontId="23" fillId="0" borderId="0" xfId="5" applyFont="1" applyFill="1" applyBorder="1" applyAlignment="1">
      <alignment horizontal="center" vertical="center" wrapText="1"/>
    </xf>
    <xf numFmtId="0" fontId="24" fillId="4" borderId="0" xfId="1" applyFont="1" applyFill="1" applyAlignment="1">
      <alignment horizontal="right" vertical="center"/>
    </xf>
    <xf numFmtId="0" fontId="25" fillId="4" borderId="0" xfId="1" applyFont="1" applyFill="1" applyAlignment="1">
      <alignment horizontal="center" vertical="center"/>
    </xf>
    <xf numFmtId="0" fontId="26" fillId="0" borderId="0" xfId="1" applyFont="1" applyAlignment="1">
      <alignment horizontal="center" vertical="center" wrapText="1"/>
    </xf>
    <xf numFmtId="0" fontId="2" fillId="0" borderId="0" xfId="1" applyFill="1" applyAlignment="1">
      <alignment vertical="top"/>
    </xf>
    <xf numFmtId="0" fontId="27" fillId="0" borderId="0" xfId="1" applyFont="1" applyFill="1" applyAlignment="1">
      <alignment horizontal="right" vertical="top"/>
    </xf>
    <xf numFmtId="0" fontId="2" fillId="0" borderId="0" xfId="1"/>
    <xf numFmtId="0" fontId="25" fillId="0" borderId="0" xfId="1" applyFont="1" applyFill="1" applyAlignment="1">
      <alignment horizontal="center" vertical="center"/>
    </xf>
    <xf numFmtId="0" fontId="17" fillId="0" borderId="0" xfId="1" applyFont="1" applyFill="1" applyAlignment="1">
      <alignment vertical="top"/>
    </xf>
    <xf numFmtId="3" fontId="28" fillId="0" borderId="0" xfId="3" applyNumberFormat="1" applyFont="1" applyFill="1" applyBorder="1" applyAlignment="1" applyProtection="1">
      <alignment horizontal="center" vertical="top"/>
    </xf>
    <xf numFmtId="0" fontId="28" fillId="0" borderId="0" xfId="3" applyFont="1" applyFill="1" applyBorder="1" applyAlignment="1" applyProtection="1">
      <alignment horizontal="center" vertical="top"/>
    </xf>
    <xf numFmtId="0" fontId="29" fillId="0" borderId="0" xfId="3" applyFont="1" applyFill="1" applyBorder="1" applyAlignment="1" applyProtection="1">
      <alignment vertical="top"/>
    </xf>
    <xf numFmtId="0" fontId="30" fillId="0" borderId="0" xfId="3" applyFont="1" applyFill="1" applyBorder="1" applyAlignment="1" applyProtection="1">
      <alignment horizontal="right" vertical="top"/>
    </xf>
    <xf numFmtId="0" fontId="31" fillId="0" borderId="3" xfId="1" applyFont="1" applyFill="1" applyBorder="1" applyAlignment="1">
      <alignment horizontal="center" vertical="center"/>
    </xf>
    <xf numFmtId="0" fontId="32" fillId="0" borderId="0" xfId="1" applyFont="1" applyFill="1" applyAlignment="1">
      <alignment horizontal="left" vertical="top"/>
    </xf>
    <xf numFmtId="0" fontId="13" fillId="0" borderId="0" xfId="1" applyFont="1" applyFill="1" applyAlignment="1">
      <alignment vertical="top"/>
    </xf>
    <xf numFmtId="0" fontId="33" fillId="0" borderId="0" xfId="3" applyFont="1" applyFill="1" applyBorder="1" applyAlignment="1" applyProtection="1">
      <alignment horizontal="center" vertical="top"/>
    </xf>
    <xf numFmtId="0" fontId="2" fillId="0" borderId="0" xfId="1" applyFill="1" applyAlignment="1">
      <alignment horizontal="center" vertical="top"/>
    </xf>
    <xf numFmtId="0" fontId="30" fillId="0" borderId="0" xfId="3" applyFont="1" applyFill="1" applyBorder="1" applyAlignment="1" applyProtection="1">
      <alignment horizontal="right" vertical="center"/>
    </xf>
    <xf numFmtId="0" fontId="31" fillId="0" borderId="0" xfId="1" applyFont="1" applyFill="1" applyBorder="1" applyAlignment="1">
      <alignment horizontal="center" vertical="center"/>
    </xf>
    <xf numFmtId="0" fontId="31" fillId="0" borderId="0" xfId="1" applyFont="1" applyFill="1" applyBorder="1" applyAlignment="1">
      <alignment horizontal="left" vertical="center" wrapText="1"/>
    </xf>
    <xf numFmtId="0" fontId="34" fillId="0" borderId="0" xfId="3" applyFont="1" applyFill="1" applyBorder="1" applyAlignment="1" applyProtection="1">
      <alignment horizontal="right"/>
    </xf>
    <xf numFmtId="0" fontId="35" fillId="0" borderId="0" xfId="1" applyFont="1" applyFill="1" applyAlignment="1">
      <alignment horizontal="center"/>
    </xf>
    <xf numFmtId="0" fontId="36" fillId="0" borderId="0" xfId="1" applyFont="1" applyFill="1" applyAlignment="1">
      <alignment horizontal="center"/>
    </xf>
    <xf numFmtId="0" fontId="37" fillId="0" borderId="0" xfId="1" applyFont="1" applyFill="1" applyAlignment="1">
      <alignment horizontal="center"/>
    </xf>
    <xf numFmtId="0" fontId="38" fillId="0" borderId="0" xfId="3" applyFont="1" applyFill="1" applyBorder="1" applyAlignment="1" applyProtection="1">
      <alignment horizontal="center" vertical="top"/>
    </xf>
    <xf numFmtId="0" fontId="30" fillId="0" borderId="4" xfId="1" applyFont="1" applyFill="1" applyBorder="1" applyAlignment="1">
      <alignment horizontal="center" vertical="center" wrapText="1"/>
    </xf>
    <xf numFmtId="0" fontId="30" fillId="0" borderId="5" xfId="1" applyFont="1" applyFill="1" applyBorder="1" applyAlignment="1">
      <alignment horizontal="center" vertical="center" wrapText="1"/>
    </xf>
    <xf numFmtId="3" fontId="39" fillId="0" borderId="5" xfId="1" applyNumberFormat="1" applyFont="1" applyFill="1" applyBorder="1" applyAlignment="1">
      <alignment horizontal="center" vertical="center" wrapText="1"/>
    </xf>
    <xf numFmtId="0" fontId="40" fillId="0" borderId="5" xfId="1" applyFont="1" applyFill="1" applyBorder="1" applyAlignment="1">
      <alignment horizontal="center" vertical="center" wrapText="1"/>
    </xf>
    <xf numFmtId="0" fontId="30" fillId="0" borderId="6" xfId="1" applyFont="1" applyFill="1" applyBorder="1" applyAlignment="1">
      <alignment horizontal="center" vertical="center" wrapText="1"/>
    </xf>
    <xf numFmtId="0" fontId="30" fillId="0" borderId="7" xfId="1" applyFont="1" applyFill="1" applyBorder="1" applyAlignment="1">
      <alignment horizontal="center" vertical="center" wrapText="1"/>
    </xf>
    <xf numFmtId="0" fontId="41" fillId="0" borderId="0" xfId="1" applyFont="1" applyFill="1" applyAlignment="1">
      <alignment horizontal="center" vertical="center" wrapText="1"/>
    </xf>
    <xf numFmtId="0" fontId="42" fillId="0" borderId="3" xfId="1" applyFont="1" applyFill="1" applyBorder="1" applyAlignment="1">
      <alignment horizontal="center" vertical="center" wrapText="1"/>
    </xf>
    <xf numFmtId="0" fontId="43" fillId="0" borderId="8" xfId="1" applyFont="1" applyFill="1" applyBorder="1" applyAlignment="1">
      <alignment horizontal="center" vertical="center"/>
    </xf>
    <xf numFmtId="0" fontId="30" fillId="0" borderId="9" xfId="1" applyFont="1" applyFill="1" applyBorder="1" applyAlignment="1">
      <alignment horizontal="center" vertical="center" wrapText="1"/>
    </xf>
    <xf numFmtId="0" fontId="44" fillId="0" borderId="9" xfId="1" applyFont="1" applyBorder="1" applyAlignment="1">
      <alignment vertical="center" wrapText="1"/>
    </xf>
    <xf numFmtId="3" fontId="17" fillId="0" borderId="9" xfId="1" applyNumberFormat="1" applyFont="1" applyFill="1" applyBorder="1" applyAlignment="1">
      <alignment horizontal="center" vertical="center"/>
    </xf>
    <xf numFmtId="3" fontId="45" fillId="0" borderId="9" xfId="1" applyNumberFormat="1" applyFont="1" applyFill="1" applyBorder="1" applyAlignment="1">
      <alignment horizontal="center" vertical="center"/>
    </xf>
    <xf numFmtId="3" fontId="46" fillId="0" borderId="9" xfId="1" applyNumberFormat="1" applyFont="1" applyFill="1" applyBorder="1" applyAlignment="1">
      <alignment horizontal="center" vertical="center"/>
    </xf>
    <xf numFmtId="4" fontId="46" fillId="0" borderId="10" xfId="1" applyNumberFormat="1" applyFont="1" applyFill="1" applyBorder="1" applyAlignment="1">
      <alignment horizontal="center" vertical="center"/>
    </xf>
    <xf numFmtId="166" fontId="47" fillId="0" borderId="0" xfId="1" applyNumberFormat="1" applyFont="1" applyFill="1" applyAlignment="1">
      <alignment horizontal="center" vertical="center"/>
    </xf>
    <xf numFmtId="167" fontId="48" fillId="0" borderId="3" xfId="4" applyNumberFormat="1" applyFont="1" applyFill="1" applyBorder="1" applyAlignment="1">
      <alignment horizontal="center" vertical="center" wrapText="1"/>
    </xf>
    <xf numFmtId="1" fontId="48" fillId="0" borderId="3" xfId="4" applyNumberFormat="1" applyFont="1" applyFill="1" applyBorder="1" applyAlignment="1">
      <alignment horizontal="center" vertical="center" wrapText="1"/>
    </xf>
    <xf numFmtId="0" fontId="48" fillId="0" borderId="3" xfId="4" applyFont="1" applyFill="1" applyBorder="1" applyAlignment="1">
      <alignment horizontal="center" vertical="center" wrapText="1"/>
    </xf>
    <xf numFmtId="0" fontId="43" fillId="0" borderId="11" xfId="1" applyFont="1" applyFill="1" applyBorder="1" applyAlignment="1">
      <alignment horizontal="center" vertical="center"/>
    </xf>
    <xf numFmtId="2" fontId="49" fillId="0" borderId="12" xfId="1" applyNumberFormat="1" applyFont="1" applyFill="1" applyBorder="1" applyAlignment="1">
      <alignment horizontal="center" vertical="center"/>
    </xf>
    <xf numFmtId="0" fontId="44" fillId="0" borderId="12" xfId="1" applyFont="1" applyBorder="1" applyAlignment="1">
      <alignment vertical="center" wrapText="1"/>
    </xf>
    <xf numFmtId="3" fontId="17" fillId="0" borderId="12" xfId="1" applyNumberFormat="1" applyFont="1" applyFill="1" applyBorder="1" applyAlignment="1">
      <alignment horizontal="center" vertical="center"/>
    </xf>
    <xf numFmtId="3" fontId="45" fillId="0" borderId="12" xfId="1" applyNumberFormat="1" applyFont="1" applyFill="1" applyBorder="1" applyAlignment="1">
      <alignment horizontal="center" vertical="center"/>
    </xf>
    <xf numFmtId="3" fontId="46" fillId="0" borderId="13" xfId="1" applyNumberFormat="1" applyFont="1" applyFill="1" applyBorder="1" applyAlignment="1">
      <alignment horizontal="center" vertical="center"/>
    </xf>
    <xf numFmtId="3" fontId="46" fillId="0" borderId="12" xfId="1" applyNumberFormat="1" applyFont="1" applyFill="1" applyBorder="1" applyAlignment="1">
      <alignment horizontal="center" vertical="center"/>
    </xf>
    <xf numFmtId="4" fontId="46" fillId="0" borderId="14" xfId="1" applyNumberFormat="1" applyFont="1" applyFill="1" applyBorder="1" applyAlignment="1">
      <alignment horizontal="center" vertical="center"/>
    </xf>
    <xf numFmtId="2" fontId="49" fillId="0" borderId="12" xfId="1" applyNumberFormat="1" applyFont="1" applyBorder="1" applyAlignment="1">
      <alignment horizontal="center" vertical="center"/>
    </xf>
    <xf numFmtId="0" fontId="17" fillId="0" borderId="12" xfId="1" applyFont="1" applyBorder="1" applyAlignment="1">
      <alignment vertical="center" wrapText="1"/>
    </xf>
    <xf numFmtId="3" fontId="45" fillId="0" borderId="12" xfId="1" applyNumberFormat="1" applyFont="1" applyBorder="1" applyAlignment="1">
      <alignment horizontal="center" vertical="center"/>
    </xf>
    <xf numFmtId="3" fontId="46" fillId="5" borderId="12" xfId="1" applyNumberFormat="1" applyFont="1" applyFill="1" applyBorder="1" applyAlignment="1">
      <alignment horizontal="center" vertical="center"/>
    </xf>
    <xf numFmtId="3" fontId="46" fillId="4" borderId="12" xfId="1" applyNumberFormat="1" applyFont="1" applyFill="1" applyBorder="1" applyAlignment="1">
      <alignment horizontal="center" vertical="center"/>
    </xf>
    <xf numFmtId="4" fontId="46" fillId="0" borderId="14" xfId="1" applyNumberFormat="1" applyFont="1" applyBorder="1" applyAlignment="1">
      <alignment horizontal="center" vertical="center"/>
    </xf>
    <xf numFmtId="166" fontId="47" fillId="4" borderId="0" xfId="1" applyNumberFormat="1" applyFont="1" applyFill="1" applyAlignment="1">
      <alignment horizontal="center" vertical="center"/>
    </xf>
    <xf numFmtId="0" fontId="44" fillId="0" borderId="12" xfId="1" applyFont="1" applyFill="1" applyBorder="1" applyAlignment="1">
      <alignment vertical="center" wrapText="1"/>
    </xf>
    <xf numFmtId="0" fontId="17" fillId="0" borderId="12" xfId="1" applyFont="1" applyBorder="1" applyAlignment="1">
      <alignment horizontal="center" vertical="center"/>
    </xf>
    <xf numFmtId="0" fontId="17" fillId="0" borderId="12" xfId="1" applyFont="1" applyBorder="1" applyAlignment="1">
      <alignment vertical="top" wrapText="1"/>
    </xf>
    <xf numFmtId="2" fontId="49" fillId="0" borderId="12" xfId="1" applyNumberFormat="1" applyFont="1" applyBorder="1" applyAlignment="1">
      <alignment vertical="center"/>
    </xf>
    <xf numFmtId="3" fontId="17" fillId="4" borderId="12" xfId="1" applyNumberFormat="1" applyFont="1" applyFill="1" applyBorder="1" applyAlignment="1">
      <alignment horizontal="left" vertical="center" wrapText="1"/>
    </xf>
    <xf numFmtId="3" fontId="17" fillId="4" borderId="12" xfId="1" applyNumberFormat="1" applyFont="1" applyFill="1" applyBorder="1" applyAlignment="1">
      <alignment horizontal="center" vertical="center"/>
    </xf>
    <xf numFmtId="2" fontId="43" fillId="0" borderId="12" xfId="1" applyNumberFormat="1" applyFont="1" applyBorder="1" applyAlignment="1">
      <alignment horizontal="center" vertical="center"/>
    </xf>
    <xf numFmtId="0" fontId="17" fillId="0" borderId="12" xfId="1" applyFont="1" applyFill="1" applyBorder="1" applyAlignment="1">
      <alignment horizontal="center" vertical="center"/>
    </xf>
    <xf numFmtId="166" fontId="50" fillId="0" borderId="0" xfId="1" applyNumberFormat="1" applyFont="1" applyAlignment="1">
      <alignment horizontal="center" vertical="center"/>
    </xf>
    <xf numFmtId="4" fontId="17" fillId="0" borderId="12" xfId="1" applyNumberFormat="1" applyFont="1" applyBorder="1" applyAlignment="1">
      <alignment horizontal="center" vertical="center"/>
    </xf>
    <xf numFmtId="0" fontId="51" fillId="0" borderId="12" xfId="1" applyFont="1" applyBorder="1" applyAlignment="1">
      <alignment horizontal="center" vertical="center"/>
    </xf>
    <xf numFmtId="0" fontId="17" fillId="0" borderId="12" xfId="4" applyFont="1" applyFill="1" applyBorder="1" applyAlignment="1">
      <alignment horizontal="left" vertical="center" wrapText="1"/>
    </xf>
    <xf numFmtId="4" fontId="44" fillId="0" borderId="15" xfId="1" applyNumberFormat="1" applyFont="1" applyBorder="1" applyAlignment="1">
      <alignment horizontal="center" vertical="center"/>
    </xf>
    <xf numFmtId="4" fontId="47" fillId="0" borderId="0" xfId="1" applyNumberFormat="1" applyFont="1" applyAlignment="1">
      <alignment horizontal="center" vertical="center"/>
    </xf>
    <xf numFmtId="0" fontId="51" fillId="0" borderId="16" xfId="1" applyFont="1" applyBorder="1" applyAlignment="1">
      <alignment horizontal="center" vertical="center"/>
    </xf>
    <xf numFmtId="0" fontId="17" fillId="0" borderId="16" xfId="4" applyFont="1" applyFill="1" applyBorder="1" applyAlignment="1">
      <alignment horizontal="left" vertical="center" wrapText="1"/>
    </xf>
    <xf numFmtId="0" fontId="17" fillId="0" borderId="16" xfId="1" applyFont="1" applyBorder="1" applyAlignment="1">
      <alignment horizontal="center" vertical="center"/>
    </xf>
    <xf numFmtId="4" fontId="17" fillId="0" borderId="16" xfId="1" applyNumberFormat="1" applyFont="1" applyBorder="1" applyAlignment="1">
      <alignment horizontal="center" vertical="center"/>
    </xf>
    <xf numFmtId="3" fontId="46" fillId="5" borderId="16" xfId="1" applyNumberFormat="1" applyFont="1" applyFill="1" applyBorder="1" applyAlignment="1">
      <alignment horizontal="center" vertical="center"/>
    </xf>
    <xf numFmtId="0" fontId="52" fillId="0" borderId="16" xfId="1" applyFont="1" applyBorder="1" applyAlignment="1">
      <alignment horizontal="center" vertical="center"/>
    </xf>
    <xf numFmtId="4" fontId="44" fillId="0" borderId="17" xfId="1" applyNumberFormat="1" applyFont="1" applyBorder="1" applyAlignment="1">
      <alignment horizontal="center" vertical="center"/>
    </xf>
    <xf numFmtId="0" fontId="51" fillId="0" borderId="0" xfId="1" applyFont="1" applyAlignment="1">
      <alignment horizontal="center" vertical="center"/>
    </xf>
    <xf numFmtId="2" fontId="49" fillId="0" borderId="0" xfId="1" applyNumberFormat="1" applyFont="1" applyAlignment="1">
      <alignment horizontal="center" vertical="center"/>
    </xf>
    <xf numFmtId="0" fontId="53" fillId="0" borderId="0" xfId="1" applyFont="1" applyAlignment="1">
      <alignment vertical="center" wrapText="1"/>
    </xf>
    <xf numFmtId="0" fontId="54" fillId="0" borderId="0" xfId="1" applyFont="1" applyAlignment="1">
      <alignment horizontal="right" vertical="center"/>
    </xf>
    <xf numFmtId="4" fontId="55" fillId="0" borderId="0" xfId="1" applyNumberFormat="1" applyFont="1" applyAlignment="1">
      <alignment horizontal="center" vertical="center"/>
    </xf>
    <xf numFmtId="3" fontId="53" fillId="0" borderId="0" xfId="1" applyNumberFormat="1" applyFont="1" applyAlignment="1">
      <alignment vertical="center"/>
    </xf>
    <xf numFmtId="0" fontId="44" fillId="0" borderId="0" xfId="1" applyFont="1" applyAlignment="1">
      <alignment horizontal="right" vertical="center" wrapText="1"/>
    </xf>
    <xf numFmtId="4" fontId="44" fillId="0" borderId="0" xfId="1" applyNumberFormat="1" applyFont="1" applyAlignment="1">
      <alignment horizontal="center" vertical="center"/>
    </xf>
    <xf numFmtId="2" fontId="56" fillId="0" borderId="0" xfId="1" applyNumberFormat="1" applyFont="1" applyAlignment="1">
      <alignment horizontal="center" vertical="center"/>
    </xf>
    <xf numFmtId="0" fontId="57" fillId="0" borderId="0" xfId="1" applyFont="1" applyAlignment="1">
      <alignment vertical="top"/>
    </xf>
    <xf numFmtId="0" fontId="58" fillId="0" borderId="0" xfId="1" applyFont="1" applyAlignment="1">
      <alignment horizontal="right" vertical="center"/>
    </xf>
    <xf numFmtId="9" fontId="46" fillId="0" borderId="0" xfId="1" applyNumberFormat="1" applyFont="1" applyAlignment="1">
      <alignment horizontal="center" vertical="center"/>
    </xf>
    <xf numFmtId="0" fontId="14" fillId="0" borderId="0" xfId="1" applyFont="1" applyAlignment="1">
      <alignment vertical="top"/>
    </xf>
    <xf numFmtId="168" fontId="30" fillId="0" borderId="0" xfId="1" applyNumberFormat="1" applyFont="1" applyAlignment="1">
      <alignment horizontal="center" vertical="center"/>
    </xf>
    <xf numFmtId="168" fontId="41" fillId="4" borderId="0" xfId="1" applyNumberFormat="1" applyFont="1" applyFill="1" applyAlignment="1">
      <alignment horizontal="center" vertical="center"/>
    </xf>
    <xf numFmtId="0" fontId="59" fillId="0" borderId="0" xfId="1" applyFont="1" applyAlignment="1">
      <alignment horizontal="center" vertical="center"/>
    </xf>
    <xf numFmtId="0" fontId="58" fillId="0" borderId="0" xfId="1" applyFont="1" applyAlignment="1">
      <alignment vertical="center" wrapText="1"/>
    </xf>
    <xf numFmtId="168" fontId="44" fillId="0" borderId="0" xfId="1" applyNumberFormat="1" applyFont="1" applyAlignment="1">
      <alignment horizontal="center" vertical="center"/>
    </xf>
    <xf numFmtId="168" fontId="60" fillId="4" borderId="0" xfId="1" applyNumberFormat="1" applyFont="1" applyFill="1" applyAlignment="1">
      <alignment horizontal="center" vertical="center"/>
    </xf>
    <xf numFmtId="164" fontId="57" fillId="0" borderId="0" xfId="1" applyNumberFormat="1" applyFont="1" applyAlignment="1">
      <alignment vertical="top"/>
    </xf>
    <xf numFmtId="0" fontId="13" fillId="0" borderId="0" xfId="1" applyFont="1" applyAlignment="1">
      <alignment vertical="top" wrapText="1"/>
    </xf>
    <xf numFmtId="168" fontId="61" fillId="0" borderId="0" xfId="1" applyNumberFormat="1" applyFont="1" applyAlignment="1">
      <alignment horizontal="center" vertical="top"/>
    </xf>
    <xf numFmtId="0" fontId="62" fillId="0" borderId="0" xfId="1" applyFont="1" applyAlignment="1">
      <alignment horizontal="right" vertical="top"/>
    </xf>
    <xf numFmtId="169" fontId="62" fillId="0" borderId="0" xfId="1" applyNumberFormat="1" applyFont="1" applyAlignment="1">
      <alignment horizontal="center" vertical="center"/>
    </xf>
    <xf numFmtId="0" fontId="63" fillId="0" borderId="0" xfId="1" applyFont="1" applyAlignment="1">
      <alignment vertical="top"/>
    </xf>
    <xf numFmtId="164" fontId="64" fillId="0" borderId="0" xfId="1" applyNumberFormat="1" applyFont="1" applyAlignment="1">
      <alignment vertical="top"/>
    </xf>
    <xf numFmtId="0" fontId="64" fillId="0" borderId="0" xfId="1" applyFont="1" applyAlignment="1">
      <alignment vertical="top"/>
    </xf>
    <xf numFmtId="3" fontId="61" fillId="0" borderId="0" xfId="1" applyNumberFormat="1" applyFont="1" applyAlignment="1">
      <alignment horizontal="center" vertical="top"/>
    </xf>
    <xf numFmtId="0" fontId="61" fillId="0" borderId="0" xfId="1" applyFont="1" applyAlignment="1">
      <alignment vertical="top"/>
    </xf>
    <xf numFmtId="0" fontId="13" fillId="0" borderId="0" xfId="1" applyFont="1" applyAlignment="1">
      <alignment horizontal="left" vertical="top" wrapText="1"/>
    </xf>
    <xf numFmtId="0" fontId="13" fillId="0" borderId="0" xfId="1" applyFont="1" applyAlignment="1">
      <alignment horizontal="left" vertical="center" wrapText="1"/>
    </xf>
    <xf numFmtId="0" fontId="65" fillId="0" borderId="0" xfId="1" applyFont="1" applyAlignment="1">
      <alignment horizontal="right" vertical="center"/>
    </xf>
    <xf numFmtId="0" fontId="4" fillId="0" borderId="0" xfId="1" applyFont="1" applyAlignment="1">
      <alignment vertical="top" wrapText="1"/>
    </xf>
    <xf numFmtId="168" fontId="46" fillId="0" borderId="0" xfId="1" applyNumberFormat="1" applyFont="1" applyAlignment="1">
      <alignment vertical="center" wrapText="1"/>
    </xf>
    <xf numFmtId="0" fontId="46" fillId="0" borderId="0" xfId="1" applyFont="1" applyAlignment="1">
      <alignment vertical="center" wrapText="1"/>
    </xf>
    <xf numFmtId="0" fontId="45" fillId="0" borderId="0" xfId="1" applyFont="1" applyAlignment="1">
      <alignment horizontal="left" vertical="top"/>
    </xf>
    <xf numFmtId="0" fontId="45" fillId="0" borderId="0" xfId="1" applyFont="1" applyAlignment="1">
      <alignment horizontal="left"/>
    </xf>
    <xf numFmtId="0" fontId="66" fillId="0" borderId="0" xfId="1" applyFont="1" applyAlignment="1">
      <alignment vertical="top"/>
    </xf>
  </cellXfs>
  <cellStyles count="7">
    <cellStyle name="Price" xfId="2"/>
    <cellStyle name="Гиперссылка" xfId="3" builtinId="8"/>
    <cellStyle name="Модель" xfId="4"/>
    <cellStyle name="Обычный" xfId="0" builtinId="0"/>
    <cellStyle name="Обычный 2" xfId="1"/>
    <cellStyle name="Примечание 2" xfId="6"/>
    <cellStyle name="Размеры" xfId="5"/>
  </cellStyles>
  <dxfs count="3">
    <dxf>
      <font>
        <sz val="7"/>
        <color rgb="FF800080"/>
        <name val="Times New Roman"/>
        <scheme val="none"/>
      </font>
      <fill>
        <patternFill>
          <bgColor rgb="FFFF99CC"/>
        </patternFill>
      </fill>
    </dxf>
    <dxf>
      <font>
        <sz val="7"/>
        <color rgb="FF800080"/>
        <name val="Times New Roman"/>
        <scheme val="none"/>
      </font>
      <fill>
        <patternFill>
          <bgColor rgb="FFFF99CC"/>
        </patternFill>
      </fill>
    </dxf>
    <dxf>
      <font>
        <sz val="7"/>
        <color rgb="FF800080"/>
        <name val="Times New Roman"/>
        <scheme val="none"/>
      </font>
      <fill>
        <patternFill>
          <bgColor rgb="FFFF99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REF!"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3" Type="http://schemas.openxmlformats.org/officeDocument/2006/relationships/image" Target="../media/image3.jpeg"/><Relationship Id="rId21" Type="http://schemas.openxmlformats.org/officeDocument/2006/relationships/image" Target="../media/image21.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jpe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oneCellAnchor>
    <xdr:from>
      <xdr:col>3</xdr:col>
      <xdr:colOff>880222</xdr:colOff>
      <xdr:row>5</xdr:row>
      <xdr:rowOff>26333</xdr:rowOff>
    </xdr:from>
    <xdr:ext cx="4056529" cy="963706"/>
    <xdr:sp macro="" textlink="">
      <xdr:nvSpPr>
        <xdr:cNvPr id="2" name="TextBox 1"/>
        <xdr:cNvSpPr txBox="1"/>
      </xdr:nvSpPr>
      <xdr:spPr>
        <a:xfrm>
          <a:off x="2861422" y="188258"/>
          <a:ext cx="4056529" cy="9637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ru-RU" sz="1050" b="1" i="0" baseline="0">
              <a:gradFill flip="none" rotWithShape="1">
                <a:gsLst>
                  <a:gs pos="0">
                    <a:srgbClr val="3399FF"/>
                  </a:gs>
                  <a:gs pos="16000">
                    <a:srgbClr val="00CCCC"/>
                  </a:gs>
                  <a:gs pos="47000">
                    <a:srgbClr val="9999FF"/>
                  </a:gs>
                  <a:gs pos="60001">
                    <a:srgbClr val="2E6792"/>
                  </a:gs>
                  <a:gs pos="71001">
                    <a:srgbClr val="3333CC"/>
                  </a:gs>
                  <a:gs pos="81000">
                    <a:srgbClr val="1170FF"/>
                  </a:gs>
                  <a:gs pos="100000">
                    <a:srgbClr val="006699"/>
                  </a:gs>
                </a:gsLst>
                <a:lin ang="13500000" scaled="1"/>
                <a:tileRect/>
              </a:gradFill>
              <a:latin typeface="Book Antiqua" pitchFamily="18" charset="0"/>
              <a:ea typeface="DejaVu Sans Light" pitchFamily="34" charset="0"/>
              <a:cs typeface="Arial" pitchFamily="34" charset="0"/>
            </a:rPr>
            <a:t>серия мебели для гостиниц</a:t>
          </a:r>
        </a:p>
        <a:p>
          <a:pPr algn="ctr"/>
          <a:r>
            <a:rPr lang="ru-RU" sz="4400" b="1" i="0" baseline="0">
              <a:gradFill flip="none" rotWithShape="1">
                <a:gsLst>
                  <a:gs pos="0">
                    <a:srgbClr val="3399FF"/>
                  </a:gs>
                  <a:gs pos="16000">
                    <a:srgbClr val="00CCCC"/>
                  </a:gs>
                  <a:gs pos="47000">
                    <a:srgbClr val="9999FF"/>
                  </a:gs>
                  <a:gs pos="60001">
                    <a:srgbClr val="2E6792"/>
                  </a:gs>
                  <a:gs pos="71001">
                    <a:srgbClr val="3333CC"/>
                  </a:gs>
                  <a:gs pos="81000">
                    <a:srgbClr val="1170FF"/>
                  </a:gs>
                  <a:gs pos="100000">
                    <a:srgbClr val="006699"/>
                  </a:gs>
                </a:gsLst>
                <a:lin ang="13500000" scaled="1"/>
                <a:tileRect/>
              </a:gradFill>
              <a:latin typeface="Book Antiqua" pitchFamily="18" charset="0"/>
              <a:ea typeface="DejaVu Sans Light" pitchFamily="34" charset="0"/>
              <a:cs typeface="Arial" pitchFamily="34" charset="0"/>
            </a:rPr>
            <a:t>Практика</a:t>
          </a:r>
        </a:p>
      </xdr:txBody>
    </xdr:sp>
    <xdr:clientData/>
  </xdr:oneCellAnchor>
  <mc:AlternateContent xmlns:mc="http://schemas.openxmlformats.org/markup-compatibility/2006">
    <mc:Choice xmlns:a14="http://schemas.microsoft.com/office/drawing/2010/main" Requires="a14">
      <xdr:twoCellAnchor editAs="oneCell">
        <xdr:from>
          <xdr:col>10</xdr:col>
          <xdr:colOff>0</xdr:colOff>
          <xdr:row>45</xdr:row>
          <xdr:rowOff>0</xdr:rowOff>
        </xdr:from>
        <xdr:to>
          <xdr:col>10</xdr:col>
          <xdr:colOff>228600</xdr:colOff>
          <xdr:row>45</xdr:row>
          <xdr:rowOff>152400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45</xdr:row>
          <xdr:rowOff>0</xdr:rowOff>
        </xdr:from>
        <xdr:to>
          <xdr:col>10</xdr:col>
          <xdr:colOff>228600</xdr:colOff>
          <xdr:row>45</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45</xdr:row>
          <xdr:rowOff>0</xdr:rowOff>
        </xdr:from>
        <xdr:to>
          <xdr:col>10</xdr:col>
          <xdr:colOff>228600</xdr:colOff>
          <xdr:row>45</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209550</xdr:colOff>
      <xdr:row>21</xdr:row>
      <xdr:rowOff>57150</xdr:rowOff>
    </xdr:from>
    <xdr:to>
      <xdr:col>2</xdr:col>
      <xdr:colOff>1095375</xdr:colOff>
      <xdr:row>21</xdr:row>
      <xdr:rowOff>600075</xdr:rowOff>
    </xdr:to>
    <xdr:pic>
      <xdr:nvPicPr>
        <xdr:cNvPr id="6" name="Рисунок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7991475"/>
          <a:ext cx="8858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4</xdr:row>
      <xdr:rowOff>47625</xdr:rowOff>
    </xdr:from>
    <xdr:to>
      <xdr:col>3</xdr:col>
      <xdr:colOff>544781</xdr:colOff>
      <xdr:row>10</xdr:row>
      <xdr:rowOff>66674</xdr:rowOff>
    </xdr:to>
    <xdr:pic>
      <xdr:nvPicPr>
        <xdr:cNvPr id="7" name="Рисунок 6"/>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95250" y="47625"/>
          <a:ext cx="2430731" cy="1219199"/>
        </a:xfrm>
        <a:prstGeom prst="rect">
          <a:avLst/>
        </a:prstGeom>
        <a:noFill/>
        <a:effectLst>
          <a:glow rad="127000">
            <a:schemeClr val="accent1">
              <a:alpha val="0"/>
            </a:schemeClr>
          </a:glow>
        </a:effectLst>
      </xdr:spPr>
    </xdr:pic>
    <xdr:clientData/>
  </xdr:twoCellAnchor>
  <xdr:twoCellAnchor>
    <xdr:from>
      <xdr:col>2</xdr:col>
      <xdr:colOff>942975</xdr:colOff>
      <xdr:row>43</xdr:row>
      <xdr:rowOff>28575</xdr:rowOff>
    </xdr:from>
    <xdr:to>
      <xdr:col>2</xdr:col>
      <xdr:colOff>1514475</xdr:colOff>
      <xdr:row>43</xdr:row>
      <xdr:rowOff>504825</xdr:rowOff>
    </xdr:to>
    <xdr:pic>
      <xdr:nvPicPr>
        <xdr:cNvPr id="8" name="Рисунок 2" descr="Доставка, Транспорт, Значок, Векторное Изображение."/>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33500" y="21326475"/>
          <a:ext cx="5715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1009650</xdr:colOff>
      <xdr:row>44</xdr:row>
      <xdr:rowOff>180975</xdr:rowOff>
    </xdr:from>
    <xdr:to>
      <xdr:col>2</xdr:col>
      <xdr:colOff>1485900</xdr:colOff>
      <xdr:row>44</xdr:row>
      <xdr:rowOff>542925</xdr:rowOff>
    </xdr:to>
    <xdr:pic>
      <xdr:nvPicPr>
        <xdr:cNvPr id="9" name="Рисунок 4" descr="Антон Прудков "/>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t="13750" r="2814" b="12500"/>
        <a:stretch>
          <a:fillRect/>
        </a:stretch>
      </xdr:blipFill>
      <xdr:spPr bwMode="auto">
        <a:xfrm>
          <a:off x="1400175" y="22069425"/>
          <a:ext cx="4762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1066800</xdr:colOff>
      <xdr:row>45</xdr:row>
      <xdr:rowOff>133350</xdr:rowOff>
    </xdr:from>
    <xdr:to>
      <xdr:col>2</xdr:col>
      <xdr:colOff>1409700</xdr:colOff>
      <xdr:row>45</xdr:row>
      <xdr:rowOff>495300</xdr:rowOff>
    </xdr:to>
    <xdr:pic>
      <xdr:nvPicPr>
        <xdr:cNvPr id="10" name="Рисунок 5" descr="time,time,time icon download,time free icon,time png,time svg,time eps,time..."/>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57325" y="23031450"/>
          <a:ext cx="3429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314325</xdr:colOff>
      <xdr:row>20</xdr:row>
      <xdr:rowOff>142875</xdr:rowOff>
    </xdr:from>
    <xdr:to>
      <xdr:col>2</xdr:col>
      <xdr:colOff>1085850</xdr:colOff>
      <xdr:row>20</xdr:row>
      <xdr:rowOff>657225</xdr:rowOff>
    </xdr:to>
    <xdr:pic>
      <xdr:nvPicPr>
        <xdr:cNvPr id="11" name="Рисунок 22"/>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04850" y="7048500"/>
          <a:ext cx="7715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676275</xdr:colOff>
      <xdr:row>10</xdr:row>
      <xdr:rowOff>38100</xdr:rowOff>
    </xdr:from>
    <xdr:to>
      <xdr:col>8</xdr:col>
      <xdr:colOff>9525</xdr:colOff>
      <xdr:row>14</xdr:row>
      <xdr:rowOff>76200</xdr:rowOff>
    </xdr:to>
    <xdr:pic>
      <xdr:nvPicPr>
        <xdr:cNvPr id="12" name="Рисунок 24"/>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744075" y="1238250"/>
          <a:ext cx="10763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790575</xdr:colOff>
      <xdr:row>10</xdr:row>
      <xdr:rowOff>104775</xdr:rowOff>
    </xdr:from>
    <xdr:to>
      <xdr:col>8</xdr:col>
      <xdr:colOff>962025</xdr:colOff>
      <xdr:row>14</xdr:row>
      <xdr:rowOff>142875</xdr:rowOff>
    </xdr:to>
    <xdr:pic>
      <xdr:nvPicPr>
        <xdr:cNvPr id="13" name="Рисунок 25"/>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696575" y="1304925"/>
          <a:ext cx="10763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771525</xdr:colOff>
      <xdr:row>14</xdr:row>
      <xdr:rowOff>142875</xdr:rowOff>
    </xdr:from>
    <xdr:to>
      <xdr:col>8</xdr:col>
      <xdr:colOff>19050</xdr:colOff>
      <xdr:row>15</xdr:row>
      <xdr:rowOff>628650</xdr:rowOff>
    </xdr:to>
    <xdr:pic>
      <xdr:nvPicPr>
        <xdr:cNvPr id="14" name="Рисунок 26"/>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extLst>
            <a:ext uri="{28A0092B-C50C-407E-A947-70E740481C1C}">
              <a14:useLocalDpi xmlns:a14="http://schemas.microsoft.com/office/drawing/2010/main" val="0"/>
            </a:ext>
          </a:extLst>
        </a:blip>
        <a:srcRect l="-375" t="14000" r="375" b="14751"/>
        <a:stretch>
          <a:fillRect/>
        </a:stretch>
      </xdr:blipFill>
      <xdr:spPr bwMode="auto">
        <a:xfrm>
          <a:off x="9839325" y="2381250"/>
          <a:ext cx="990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66675</xdr:colOff>
      <xdr:row>15</xdr:row>
      <xdr:rowOff>66675</xdr:rowOff>
    </xdr:from>
    <xdr:to>
      <xdr:col>8</xdr:col>
      <xdr:colOff>1028700</xdr:colOff>
      <xdr:row>15</xdr:row>
      <xdr:rowOff>762000</xdr:rowOff>
    </xdr:to>
    <xdr:pic>
      <xdr:nvPicPr>
        <xdr:cNvPr id="15" name="Рисунок 27" descr="Профиль-ручка врезная для фасада 16/18мм, алюминий матовый (анод), L-3000мм фото товара 1 - PH.RU07.3000.AL PR"/>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extLst>
            <a:ext uri="{28A0092B-C50C-407E-A947-70E740481C1C}">
              <a14:useLocalDpi xmlns:a14="http://schemas.microsoft.com/office/drawing/2010/main" val="0"/>
            </a:ext>
          </a:extLst>
        </a:blip>
        <a:srcRect t="14252" b="13750"/>
        <a:stretch>
          <a:fillRect/>
        </a:stretch>
      </xdr:blipFill>
      <xdr:spPr bwMode="auto">
        <a:xfrm>
          <a:off x="10877550" y="2524125"/>
          <a:ext cx="9620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85725</xdr:colOff>
      <xdr:row>11</xdr:row>
      <xdr:rowOff>9525</xdr:rowOff>
    </xdr:from>
    <xdr:to>
      <xdr:col>5</xdr:col>
      <xdr:colOff>581025</xdr:colOff>
      <xdr:row>15</xdr:row>
      <xdr:rowOff>781050</xdr:rowOff>
    </xdr:to>
    <xdr:pic>
      <xdr:nvPicPr>
        <xdr:cNvPr id="16" name="Рисунок 28"/>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t="67397" r="78644" b="-2"/>
        <a:stretch>
          <a:fillRect/>
        </a:stretch>
      </xdr:blipFill>
      <xdr:spPr bwMode="auto">
        <a:xfrm>
          <a:off x="6896100" y="1590675"/>
          <a:ext cx="1914525" cy="1647825"/>
        </a:xfrm>
        <a:prstGeom prst="rect">
          <a:avLst/>
        </a:prstGeom>
        <a:noFill/>
        <a:ln w="9525">
          <a:solidFill>
            <a:srgbClr val="C55A11"/>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990600</xdr:colOff>
      <xdr:row>8</xdr:row>
      <xdr:rowOff>123825</xdr:rowOff>
    </xdr:from>
    <xdr:to>
      <xdr:col>6</xdr:col>
      <xdr:colOff>581025</xdr:colOff>
      <xdr:row>14</xdr:row>
      <xdr:rowOff>38100</xdr:rowOff>
    </xdr:to>
    <xdr:pic>
      <xdr:nvPicPr>
        <xdr:cNvPr id="17" name="Рисунок 23"/>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800975" y="885825"/>
          <a:ext cx="1847850" cy="1390650"/>
        </a:xfrm>
        <a:prstGeom prst="rect">
          <a:avLst/>
        </a:prstGeom>
        <a:noFill/>
        <a:ln w="9525">
          <a:solidFill>
            <a:srgbClr val="C55A11"/>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257175</xdr:colOff>
      <xdr:row>18</xdr:row>
      <xdr:rowOff>228600</xdr:rowOff>
    </xdr:from>
    <xdr:to>
      <xdr:col>2</xdr:col>
      <xdr:colOff>1428750</xdr:colOff>
      <xdr:row>18</xdr:row>
      <xdr:rowOff>1104900</xdr:rowOff>
    </xdr:to>
    <xdr:pic>
      <xdr:nvPicPr>
        <xdr:cNvPr id="18" name="Рисунок 2"/>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647700" y="4591050"/>
          <a:ext cx="11715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190500</xdr:colOff>
      <xdr:row>27</xdr:row>
      <xdr:rowOff>66675</xdr:rowOff>
    </xdr:from>
    <xdr:to>
      <xdr:col>2</xdr:col>
      <xdr:colOff>1304925</xdr:colOff>
      <xdr:row>27</xdr:row>
      <xdr:rowOff>942975</xdr:rowOff>
    </xdr:to>
    <xdr:pic>
      <xdr:nvPicPr>
        <xdr:cNvPr id="19" name="Рисунок 11"/>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l="7597" t="6862" r="9926" b="7353"/>
        <a:stretch>
          <a:fillRect/>
        </a:stretch>
      </xdr:blipFill>
      <xdr:spPr bwMode="auto">
        <a:xfrm>
          <a:off x="581025" y="15230475"/>
          <a:ext cx="11144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190500</xdr:colOff>
      <xdr:row>19</xdr:row>
      <xdr:rowOff>76200</xdr:rowOff>
    </xdr:from>
    <xdr:to>
      <xdr:col>2</xdr:col>
      <xdr:colOff>1209675</xdr:colOff>
      <xdr:row>19</xdr:row>
      <xdr:rowOff>1266825</xdr:rowOff>
    </xdr:to>
    <xdr:pic>
      <xdr:nvPicPr>
        <xdr:cNvPr id="20" name="Рисунок 2"/>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581025" y="5591175"/>
          <a:ext cx="101917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219075</xdr:colOff>
      <xdr:row>22</xdr:row>
      <xdr:rowOff>85725</xdr:rowOff>
    </xdr:from>
    <xdr:to>
      <xdr:col>2</xdr:col>
      <xdr:colOff>1295400</xdr:colOff>
      <xdr:row>22</xdr:row>
      <xdr:rowOff>990600</xdr:rowOff>
    </xdr:to>
    <xdr:pic>
      <xdr:nvPicPr>
        <xdr:cNvPr id="21" name="Рисунок 4"/>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609600" y="9048750"/>
          <a:ext cx="10763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23</xdr:row>
      <xdr:rowOff>66675</xdr:rowOff>
    </xdr:from>
    <xdr:to>
      <xdr:col>2</xdr:col>
      <xdr:colOff>1381125</xdr:colOff>
      <xdr:row>23</xdr:row>
      <xdr:rowOff>1114425</xdr:rowOff>
    </xdr:to>
    <xdr:pic>
      <xdr:nvPicPr>
        <xdr:cNvPr id="22" name="Рисунок 12"/>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457200" y="10182225"/>
          <a:ext cx="13144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466725</xdr:colOff>
      <xdr:row>25</xdr:row>
      <xdr:rowOff>123825</xdr:rowOff>
    </xdr:from>
    <xdr:to>
      <xdr:col>2</xdr:col>
      <xdr:colOff>1162050</xdr:colOff>
      <xdr:row>25</xdr:row>
      <xdr:rowOff>1028700</xdr:rowOff>
    </xdr:to>
    <xdr:pic>
      <xdr:nvPicPr>
        <xdr:cNvPr id="23" name="Рисунок 3"/>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857250" y="12906375"/>
          <a:ext cx="6953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142875</xdr:colOff>
      <xdr:row>26</xdr:row>
      <xdr:rowOff>247650</xdr:rowOff>
    </xdr:from>
    <xdr:to>
      <xdr:col>2</xdr:col>
      <xdr:colOff>1428750</xdr:colOff>
      <xdr:row>26</xdr:row>
      <xdr:rowOff>1057275</xdr:rowOff>
    </xdr:to>
    <xdr:pic>
      <xdr:nvPicPr>
        <xdr:cNvPr id="24" name="Рисунок 3"/>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533400" y="14220825"/>
          <a:ext cx="12858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114301</xdr:colOff>
      <xdr:row>24</xdr:row>
      <xdr:rowOff>161925</xdr:rowOff>
    </xdr:from>
    <xdr:to>
      <xdr:col>2</xdr:col>
      <xdr:colOff>1285875</xdr:colOff>
      <xdr:row>24</xdr:row>
      <xdr:rowOff>1399041</xdr:rowOff>
    </xdr:to>
    <xdr:pic>
      <xdr:nvPicPr>
        <xdr:cNvPr id="25" name="Рисунок 5"/>
        <xdr:cNvPicPr>
          <a:picLocks noChangeAspect="1" noChangeArrowheads="1"/>
        </xdr:cNvPicPr>
      </xdr:nvPicPr>
      <xdr:blipFill>
        <a:blip xmlns:r="http://schemas.openxmlformats.org/officeDocument/2006/relationships" r:embed="rId20"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04826" y="11430000"/>
          <a:ext cx="1171574" cy="1237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xdr:colOff>
      <xdr:row>28</xdr:row>
      <xdr:rowOff>133350</xdr:rowOff>
    </xdr:from>
    <xdr:to>
      <xdr:col>2</xdr:col>
      <xdr:colOff>1409700</xdr:colOff>
      <xdr:row>28</xdr:row>
      <xdr:rowOff>1762125</xdr:rowOff>
    </xdr:to>
    <xdr:pic>
      <xdr:nvPicPr>
        <xdr:cNvPr id="26" name="Рисунок 2"/>
        <xdr:cNvPicPr>
          <a:picLocks noChangeAspect="1" noChangeArrowheads="1"/>
        </xdr:cNvPicPr>
      </xdr:nvPicPr>
      <xdr:blipFill>
        <a:blip xmlns:r="http://schemas.openxmlformats.org/officeDocument/2006/relationships" r:embed="rId2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6725" y="16316325"/>
          <a:ext cx="13335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Admin/Desktop/www.mebel-land.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57"/>
  <sheetViews>
    <sheetView tabSelected="1" view="pageBreakPreview" topLeftCell="A29" zoomScaleNormal="100" zoomScaleSheetLayoutView="100" workbookViewId="0">
      <selection activeCell="H23" sqref="H23"/>
    </sheetView>
  </sheetViews>
  <sheetFormatPr defaultRowHeight="12.75" x14ac:dyDescent="0.25"/>
  <cols>
    <col min="1" max="1" width="1.85546875" style="1" customWidth="1"/>
    <col min="2" max="2" width="4" style="1" customWidth="1"/>
    <col min="3" max="3" width="23.85546875" style="1" customWidth="1"/>
    <col min="4" max="4" width="72.42578125" style="1" customWidth="1"/>
    <col min="5" max="5" width="21.28515625" style="1" customWidth="1"/>
    <col min="6" max="7" width="12.5703125" style="1" customWidth="1"/>
    <col min="8" max="8" width="13.5703125" style="1" customWidth="1"/>
    <col min="9" max="9" width="15.5703125" style="1" customWidth="1"/>
    <col min="10" max="10" width="2.28515625" style="1" customWidth="1"/>
    <col min="11" max="11" width="10" style="12" customWidth="1"/>
    <col min="12" max="14" width="10" style="1" customWidth="1"/>
    <col min="15" max="256" width="9.140625" style="1"/>
    <col min="257" max="257" width="1.85546875" style="1" customWidth="1"/>
    <col min="258" max="258" width="4" style="1" customWidth="1"/>
    <col min="259" max="259" width="23.85546875" style="1" customWidth="1"/>
    <col min="260" max="260" width="72.42578125" style="1" customWidth="1"/>
    <col min="261" max="261" width="21.28515625" style="1" customWidth="1"/>
    <col min="262" max="263" width="12.5703125" style="1" customWidth="1"/>
    <col min="264" max="264" width="13.5703125" style="1" customWidth="1"/>
    <col min="265" max="265" width="15.5703125" style="1" customWidth="1"/>
    <col min="266" max="266" width="2.28515625" style="1" customWidth="1"/>
    <col min="267" max="270" width="10" style="1" customWidth="1"/>
    <col min="271" max="512" width="9.140625" style="1"/>
    <col min="513" max="513" width="1.85546875" style="1" customWidth="1"/>
    <col min="514" max="514" width="4" style="1" customWidth="1"/>
    <col min="515" max="515" width="23.85546875" style="1" customWidth="1"/>
    <col min="516" max="516" width="72.42578125" style="1" customWidth="1"/>
    <col min="517" max="517" width="21.28515625" style="1" customWidth="1"/>
    <col min="518" max="519" width="12.5703125" style="1" customWidth="1"/>
    <col min="520" max="520" width="13.5703125" style="1" customWidth="1"/>
    <col min="521" max="521" width="15.5703125" style="1" customWidth="1"/>
    <col min="522" max="522" width="2.28515625" style="1" customWidth="1"/>
    <col min="523" max="526" width="10" style="1" customWidth="1"/>
    <col min="527" max="768" width="9.140625" style="1"/>
    <col min="769" max="769" width="1.85546875" style="1" customWidth="1"/>
    <col min="770" max="770" width="4" style="1" customWidth="1"/>
    <col min="771" max="771" width="23.85546875" style="1" customWidth="1"/>
    <col min="772" max="772" width="72.42578125" style="1" customWidth="1"/>
    <col min="773" max="773" width="21.28515625" style="1" customWidth="1"/>
    <col min="774" max="775" width="12.5703125" style="1" customWidth="1"/>
    <col min="776" max="776" width="13.5703125" style="1" customWidth="1"/>
    <col min="777" max="777" width="15.5703125" style="1" customWidth="1"/>
    <col min="778" max="778" width="2.28515625" style="1" customWidth="1"/>
    <col min="779" max="782" width="10" style="1" customWidth="1"/>
    <col min="783" max="1024" width="9.140625" style="1"/>
    <col min="1025" max="1025" width="1.85546875" style="1" customWidth="1"/>
    <col min="1026" max="1026" width="4" style="1" customWidth="1"/>
    <col min="1027" max="1027" width="23.85546875" style="1" customWidth="1"/>
    <col min="1028" max="1028" width="72.42578125" style="1" customWidth="1"/>
    <col min="1029" max="1029" width="21.28515625" style="1" customWidth="1"/>
    <col min="1030" max="1031" width="12.5703125" style="1" customWidth="1"/>
    <col min="1032" max="1032" width="13.5703125" style="1" customWidth="1"/>
    <col min="1033" max="1033" width="15.5703125" style="1" customWidth="1"/>
    <col min="1034" max="1034" width="2.28515625" style="1" customWidth="1"/>
    <col min="1035" max="1038" width="10" style="1" customWidth="1"/>
    <col min="1039" max="1280" width="9.140625" style="1"/>
    <col min="1281" max="1281" width="1.85546875" style="1" customWidth="1"/>
    <col min="1282" max="1282" width="4" style="1" customWidth="1"/>
    <col min="1283" max="1283" width="23.85546875" style="1" customWidth="1"/>
    <col min="1284" max="1284" width="72.42578125" style="1" customWidth="1"/>
    <col min="1285" max="1285" width="21.28515625" style="1" customWidth="1"/>
    <col min="1286" max="1287" width="12.5703125" style="1" customWidth="1"/>
    <col min="1288" max="1288" width="13.5703125" style="1" customWidth="1"/>
    <col min="1289" max="1289" width="15.5703125" style="1" customWidth="1"/>
    <col min="1290" max="1290" width="2.28515625" style="1" customWidth="1"/>
    <col min="1291" max="1294" width="10" style="1" customWidth="1"/>
    <col min="1295" max="1536" width="9.140625" style="1"/>
    <col min="1537" max="1537" width="1.85546875" style="1" customWidth="1"/>
    <col min="1538" max="1538" width="4" style="1" customWidth="1"/>
    <col min="1539" max="1539" width="23.85546875" style="1" customWidth="1"/>
    <col min="1540" max="1540" width="72.42578125" style="1" customWidth="1"/>
    <col min="1541" max="1541" width="21.28515625" style="1" customWidth="1"/>
    <col min="1542" max="1543" width="12.5703125" style="1" customWidth="1"/>
    <col min="1544" max="1544" width="13.5703125" style="1" customWidth="1"/>
    <col min="1545" max="1545" width="15.5703125" style="1" customWidth="1"/>
    <col min="1546" max="1546" width="2.28515625" style="1" customWidth="1"/>
    <col min="1547" max="1550" width="10" style="1" customWidth="1"/>
    <col min="1551" max="1792" width="9.140625" style="1"/>
    <col min="1793" max="1793" width="1.85546875" style="1" customWidth="1"/>
    <col min="1794" max="1794" width="4" style="1" customWidth="1"/>
    <col min="1795" max="1795" width="23.85546875" style="1" customWidth="1"/>
    <col min="1796" max="1796" width="72.42578125" style="1" customWidth="1"/>
    <col min="1797" max="1797" width="21.28515625" style="1" customWidth="1"/>
    <col min="1798" max="1799" width="12.5703125" style="1" customWidth="1"/>
    <col min="1800" max="1800" width="13.5703125" style="1" customWidth="1"/>
    <col min="1801" max="1801" width="15.5703125" style="1" customWidth="1"/>
    <col min="1802" max="1802" width="2.28515625" style="1" customWidth="1"/>
    <col min="1803" max="1806" width="10" style="1" customWidth="1"/>
    <col min="1807" max="2048" width="9.140625" style="1"/>
    <col min="2049" max="2049" width="1.85546875" style="1" customWidth="1"/>
    <col min="2050" max="2050" width="4" style="1" customWidth="1"/>
    <col min="2051" max="2051" width="23.85546875" style="1" customWidth="1"/>
    <col min="2052" max="2052" width="72.42578125" style="1" customWidth="1"/>
    <col min="2053" max="2053" width="21.28515625" style="1" customWidth="1"/>
    <col min="2054" max="2055" width="12.5703125" style="1" customWidth="1"/>
    <col min="2056" max="2056" width="13.5703125" style="1" customWidth="1"/>
    <col min="2057" max="2057" width="15.5703125" style="1" customWidth="1"/>
    <col min="2058" max="2058" width="2.28515625" style="1" customWidth="1"/>
    <col min="2059" max="2062" width="10" style="1" customWidth="1"/>
    <col min="2063" max="2304" width="9.140625" style="1"/>
    <col min="2305" max="2305" width="1.85546875" style="1" customWidth="1"/>
    <col min="2306" max="2306" width="4" style="1" customWidth="1"/>
    <col min="2307" max="2307" width="23.85546875" style="1" customWidth="1"/>
    <col min="2308" max="2308" width="72.42578125" style="1" customWidth="1"/>
    <col min="2309" max="2309" width="21.28515625" style="1" customWidth="1"/>
    <col min="2310" max="2311" width="12.5703125" style="1" customWidth="1"/>
    <col min="2312" max="2312" width="13.5703125" style="1" customWidth="1"/>
    <col min="2313" max="2313" width="15.5703125" style="1" customWidth="1"/>
    <col min="2314" max="2314" width="2.28515625" style="1" customWidth="1"/>
    <col min="2315" max="2318" width="10" style="1" customWidth="1"/>
    <col min="2319" max="2560" width="9.140625" style="1"/>
    <col min="2561" max="2561" width="1.85546875" style="1" customWidth="1"/>
    <col min="2562" max="2562" width="4" style="1" customWidth="1"/>
    <col min="2563" max="2563" width="23.85546875" style="1" customWidth="1"/>
    <col min="2564" max="2564" width="72.42578125" style="1" customWidth="1"/>
    <col min="2565" max="2565" width="21.28515625" style="1" customWidth="1"/>
    <col min="2566" max="2567" width="12.5703125" style="1" customWidth="1"/>
    <col min="2568" max="2568" width="13.5703125" style="1" customWidth="1"/>
    <col min="2569" max="2569" width="15.5703125" style="1" customWidth="1"/>
    <col min="2570" max="2570" width="2.28515625" style="1" customWidth="1"/>
    <col min="2571" max="2574" width="10" style="1" customWidth="1"/>
    <col min="2575" max="2816" width="9.140625" style="1"/>
    <col min="2817" max="2817" width="1.85546875" style="1" customWidth="1"/>
    <col min="2818" max="2818" width="4" style="1" customWidth="1"/>
    <col min="2819" max="2819" width="23.85546875" style="1" customWidth="1"/>
    <col min="2820" max="2820" width="72.42578125" style="1" customWidth="1"/>
    <col min="2821" max="2821" width="21.28515625" style="1" customWidth="1"/>
    <col min="2822" max="2823" width="12.5703125" style="1" customWidth="1"/>
    <col min="2824" max="2824" width="13.5703125" style="1" customWidth="1"/>
    <col min="2825" max="2825" width="15.5703125" style="1" customWidth="1"/>
    <col min="2826" max="2826" width="2.28515625" style="1" customWidth="1"/>
    <col min="2827" max="2830" width="10" style="1" customWidth="1"/>
    <col min="2831" max="3072" width="9.140625" style="1"/>
    <col min="3073" max="3073" width="1.85546875" style="1" customWidth="1"/>
    <col min="3074" max="3074" width="4" style="1" customWidth="1"/>
    <col min="3075" max="3075" width="23.85546875" style="1" customWidth="1"/>
    <col min="3076" max="3076" width="72.42578125" style="1" customWidth="1"/>
    <col min="3077" max="3077" width="21.28515625" style="1" customWidth="1"/>
    <col min="3078" max="3079" width="12.5703125" style="1" customWidth="1"/>
    <col min="3080" max="3080" width="13.5703125" style="1" customWidth="1"/>
    <col min="3081" max="3081" width="15.5703125" style="1" customWidth="1"/>
    <col min="3082" max="3082" width="2.28515625" style="1" customWidth="1"/>
    <col min="3083" max="3086" width="10" style="1" customWidth="1"/>
    <col min="3087" max="3328" width="9.140625" style="1"/>
    <col min="3329" max="3329" width="1.85546875" style="1" customWidth="1"/>
    <col min="3330" max="3330" width="4" style="1" customWidth="1"/>
    <col min="3331" max="3331" width="23.85546875" style="1" customWidth="1"/>
    <col min="3332" max="3332" width="72.42578125" style="1" customWidth="1"/>
    <col min="3333" max="3333" width="21.28515625" style="1" customWidth="1"/>
    <col min="3334" max="3335" width="12.5703125" style="1" customWidth="1"/>
    <col min="3336" max="3336" width="13.5703125" style="1" customWidth="1"/>
    <col min="3337" max="3337" width="15.5703125" style="1" customWidth="1"/>
    <col min="3338" max="3338" width="2.28515625" style="1" customWidth="1"/>
    <col min="3339" max="3342" width="10" style="1" customWidth="1"/>
    <col min="3343" max="3584" width="9.140625" style="1"/>
    <col min="3585" max="3585" width="1.85546875" style="1" customWidth="1"/>
    <col min="3586" max="3586" width="4" style="1" customWidth="1"/>
    <col min="3587" max="3587" width="23.85546875" style="1" customWidth="1"/>
    <col min="3588" max="3588" width="72.42578125" style="1" customWidth="1"/>
    <col min="3589" max="3589" width="21.28515625" style="1" customWidth="1"/>
    <col min="3590" max="3591" width="12.5703125" style="1" customWidth="1"/>
    <col min="3592" max="3592" width="13.5703125" style="1" customWidth="1"/>
    <col min="3593" max="3593" width="15.5703125" style="1" customWidth="1"/>
    <col min="3594" max="3594" width="2.28515625" style="1" customWidth="1"/>
    <col min="3595" max="3598" width="10" style="1" customWidth="1"/>
    <col min="3599" max="3840" width="9.140625" style="1"/>
    <col min="3841" max="3841" width="1.85546875" style="1" customWidth="1"/>
    <col min="3842" max="3842" width="4" style="1" customWidth="1"/>
    <col min="3843" max="3843" width="23.85546875" style="1" customWidth="1"/>
    <col min="3844" max="3844" width="72.42578125" style="1" customWidth="1"/>
    <col min="3845" max="3845" width="21.28515625" style="1" customWidth="1"/>
    <col min="3846" max="3847" width="12.5703125" style="1" customWidth="1"/>
    <col min="3848" max="3848" width="13.5703125" style="1" customWidth="1"/>
    <col min="3849" max="3849" width="15.5703125" style="1" customWidth="1"/>
    <col min="3850" max="3850" width="2.28515625" style="1" customWidth="1"/>
    <col min="3851" max="3854" width="10" style="1" customWidth="1"/>
    <col min="3855" max="4096" width="9.140625" style="1"/>
    <col min="4097" max="4097" width="1.85546875" style="1" customWidth="1"/>
    <col min="4098" max="4098" width="4" style="1" customWidth="1"/>
    <col min="4099" max="4099" width="23.85546875" style="1" customWidth="1"/>
    <col min="4100" max="4100" width="72.42578125" style="1" customWidth="1"/>
    <col min="4101" max="4101" width="21.28515625" style="1" customWidth="1"/>
    <col min="4102" max="4103" width="12.5703125" style="1" customWidth="1"/>
    <col min="4104" max="4104" width="13.5703125" style="1" customWidth="1"/>
    <col min="4105" max="4105" width="15.5703125" style="1" customWidth="1"/>
    <col min="4106" max="4106" width="2.28515625" style="1" customWidth="1"/>
    <col min="4107" max="4110" width="10" style="1" customWidth="1"/>
    <col min="4111" max="4352" width="9.140625" style="1"/>
    <col min="4353" max="4353" width="1.85546875" style="1" customWidth="1"/>
    <col min="4354" max="4354" width="4" style="1" customWidth="1"/>
    <col min="4355" max="4355" width="23.85546875" style="1" customWidth="1"/>
    <col min="4356" max="4356" width="72.42578125" style="1" customWidth="1"/>
    <col min="4357" max="4357" width="21.28515625" style="1" customWidth="1"/>
    <col min="4358" max="4359" width="12.5703125" style="1" customWidth="1"/>
    <col min="4360" max="4360" width="13.5703125" style="1" customWidth="1"/>
    <col min="4361" max="4361" width="15.5703125" style="1" customWidth="1"/>
    <col min="4362" max="4362" width="2.28515625" style="1" customWidth="1"/>
    <col min="4363" max="4366" width="10" style="1" customWidth="1"/>
    <col min="4367" max="4608" width="9.140625" style="1"/>
    <col min="4609" max="4609" width="1.85546875" style="1" customWidth="1"/>
    <col min="4610" max="4610" width="4" style="1" customWidth="1"/>
    <col min="4611" max="4611" width="23.85546875" style="1" customWidth="1"/>
    <col min="4612" max="4612" width="72.42578125" style="1" customWidth="1"/>
    <col min="4613" max="4613" width="21.28515625" style="1" customWidth="1"/>
    <col min="4614" max="4615" width="12.5703125" style="1" customWidth="1"/>
    <col min="4616" max="4616" width="13.5703125" style="1" customWidth="1"/>
    <col min="4617" max="4617" width="15.5703125" style="1" customWidth="1"/>
    <col min="4618" max="4618" width="2.28515625" style="1" customWidth="1"/>
    <col min="4619" max="4622" width="10" style="1" customWidth="1"/>
    <col min="4623" max="4864" width="9.140625" style="1"/>
    <col min="4865" max="4865" width="1.85546875" style="1" customWidth="1"/>
    <col min="4866" max="4866" width="4" style="1" customWidth="1"/>
    <col min="4867" max="4867" width="23.85546875" style="1" customWidth="1"/>
    <col min="4868" max="4868" width="72.42578125" style="1" customWidth="1"/>
    <col min="4869" max="4869" width="21.28515625" style="1" customWidth="1"/>
    <col min="4870" max="4871" width="12.5703125" style="1" customWidth="1"/>
    <col min="4872" max="4872" width="13.5703125" style="1" customWidth="1"/>
    <col min="4873" max="4873" width="15.5703125" style="1" customWidth="1"/>
    <col min="4874" max="4874" width="2.28515625" style="1" customWidth="1"/>
    <col min="4875" max="4878" width="10" style="1" customWidth="1"/>
    <col min="4879" max="5120" width="9.140625" style="1"/>
    <col min="5121" max="5121" width="1.85546875" style="1" customWidth="1"/>
    <col min="5122" max="5122" width="4" style="1" customWidth="1"/>
    <col min="5123" max="5123" width="23.85546875" style="1" customWidth="1"/>
    <col min="5124" max="5124" width="72.42578125" style="1" customWidth="1"/>
    <col min="5125" max="5125" width="21.28515625" style="1" customWidth="1"/>
    <col min="5126" max="5127" width="12.5703125" style="1" customWidth="1"/>
    <col min="5128" max="5128" width="13.5703125" style="1" customWidth="1"/>
    <col min="5129" max="5129" width="15.5703125" style="1" customWidth="1"/>
    <col min="5130" max="5130" width="2.28515625" style="1" customWidth="1"/>
    <col min="5131" max="5134" width="10" style="1" customWidth="1"/>
    <col min="5135" max="5376" width="9.140625" style="1"/>
    <col min="5377" max="5377" width="1.85546875" style="1" customWidth="1"/>
    <col min="5378" max="5378" width="4" style="1" customWidth="1"/>
    <col min="5379" max="5379" width="23.85546875" style="1" customWidth="1"/>
    <col min="5380" max="5380" width="72.42578125" style="1" customWidth="1"/>
    <col min="5381" max="5381" width="21.28515625" style="1" customWidth="1"/>
    <col min="5382" max="5383" width="12.5703125" style="1" customWidth="1"/>
    <col min="5384" max="5384" width="13.5703125" style="1" customWidth="1"/>
    <col min="5385" max="5385" width="15.5703125" style="1" customWidth="1"/>
    <col min="5386" max="5386" width="2.28515625" style="1" customWidth="1"/>
    <col min="5387" max="5390" width="10" style="1" customWidth="1"/>
    <col min="5391" max="5632" width="9.140625" style="1"/>
    <col min="5633" max="5633" width="1.85546875" style="1" customWidth="1"/>
    <col min="5634" max="5634" width="4" style="1" customWidth="1"/>
    <col min="5635" max="5635" width="23.85546875" style="1" customWidth="1"/>
    <col min="5636" max="5636" width="72.42578125" style="1" customWidth="1"/>
    <col min="5637" max="5637" width="21.28515625" style="1" customWidth="1"/>
    <col min="5638" max="5639" width="12.5703125" style="1" customWidth="1"/>
    <col min="5640" max="5640" width="13.5703125" style="1" customWidth="1"/>
    <col min="5641" max="5641" width="15.5703125" style="1" customWidth="1"/>
    <col min="5642" max="5642" width="2.28515625" style="1" customWidth="1"/>
    <col min="5643" max="5646" width="10" style="1" customWidth="1"/>
    <col min="5647" max="5888" width="9.140625" style="1"/>
    <col min="5889" max="5889" width="1.85546875" style="1" customWidth="1"/>
    <col min="5890" max="5890" width="4" style="1" customWidth="1"/>
    <col min="5891" max="5891" width="23.85546875" style="1" customWidth="1"/>
    <col min="5892" max="5892" width="72.42578125" style="1" customWidth="1"/>
    <col min="5893" max="5893" width="21.28515625" style="1" customWidth="1"/>
    <col min="5894" max="5895" width="12.5703125" style="1" customWidth="1"/>
    <col min="5896" max="5896" width="13.5703125" style="1" customWidth="1"/>
    <col min="5897" max="5897" width="15.5703125" style="1" customWidth="1"/>
    <col min="5898" max="5898" width="2.28515625" style="1" customWidth="1"/>
    <col min="5899" max="5902" width="10" style="1" customWidth="1"/>
    <col min="5903" max="6144" width="9.140625" style="1"/>
    <col min="6145" max="6145" width="1.85546875" style="1" customWidth="1"/>
    <col min="6146" max="6146" width="4" style="1" customWidth="1"/>
    <col min="6147" max="6147" width="23.85546875" style="1" customWidth="1"/>
    <col min="6148" max="6148" width="72.42578125" style="1" customWidth="1"/>
    <col min="6149" max="6149" width="21.28515625" style="1" customWidth="1"/>
    <col min="6150" max="6151" width="12.5703125" style="1" customWidth="1"/>
    <col min="6152" max="6152" width="13.5703125" style="1" customWidth="1"/>
    <col min="6153" max="6153" width="15.5703125" style="1" customWidth="1"/>
    <col min="6154" max="6154" width="2.28515625" style="1" customWidth="1"/>
    <col min="6155" max="6158" width="10" style="1" customWidth="1"/>
    <col min="6159" max="6400" width="9.140625" style="1"/>
    <col min="6401" max="6401" width="1.85546875" style="1" customWidth="1"/>
    <col min="6402" max="6402" width="4" style="1" customWidth="1"/>
    <col min="6403" max="6403" width="23.85546875" style="1" customWidth="1"/>
    <col min="6404" max="6404" width="72.42578125" style="1" customWidth="1"/>
    <col min="6405" max="6405" width="21.28515625" style="1" customWidth="1"/>
    <col min="6406" max="6407" width="12.5703125" style="1" customWidth="1"/>
    <col min="6408" max="6408" width="13.5703125" style="1" customWidth="1"/>
    <col min="6409" max="6409" width="15.5703125" style="1" customWidth="1"/>
    <col min="6410" max="6410" width="2.28515625" style="1" customWidth="1"/>
    <col min="6411" max="6414" width="10" style="1" customWidth="1"/>
    <col min="6415" max="6656" width="9.140625" style="1"/>
    <col min="6657" max="6657" width="1.85546875" style="1" customWidth="1"/>
    <col min="6658" max="6658" width="4" style="1" customWidth="1"/>
    <col min="6659" max="6659" width="23.85546875" style="1" customWidth="1"/>
    <col min="6660" max="6660" width="72.42578125" style="1" customWidth="1"/>
    <col min="6661" max="6661" width="21.28515625" style="1" customWidth="1"/>
    <col min="6662" max="6663" width="12.5703125" style="1" customWidth="1"/>
    <col min="6664" max="6664" width="13.5703125" style="1" customWidth="1"/>
    <col min="6665" max="6665" width="15.5703125" style="1" customWidth="1"/>
    <col min="6666" max="6666" width="2.28515625" style="1" customWidth="1"/>
    <col min="6667" max="6670" width="10" style="1" customWidth="1"/>
    <col min="6671" max="6912" width="9.140625" style="1"/>
    <col min="6913" max="6913" width="1.85546875" style="1" customWidth="1"/>
    <col min="6914" max="6914" width="4" style="1" customWidth="1"/>
    <col min="6915" max="6915" width="23.85546875" style="1" customWidth="1"/>
    <col min="6916" max="6916" width="72.42578125" style="1" customWidth="1"/>
    <col min="6917" max="6917" width="21.28515625" style="1" customWidth="1"/>
    <col min="6918" max="6919" width="12.5703125" style="1" customWidth="1"/>
    <col min="6920" max="6920" width="13.5703125" style="1" customWidth="1"/>
    <col min="6921" max="6921" width="15.5703125" style="1" customWidth="1"/>
    <col min="6922" max="6922" width="2.28515625" style="1" customWidth="1"/>
    <col min="6923" max="6926" width="10" style="1" customWidth="1"/>
    <col min="6927" max="7168" width="9.140625" style="1"/>
    <col min="7169" max="7169" width="1.85546875" style="1" customWidth="1"/>
    <col min="7170" max="7170" width="4" style="1" customWidth="1"/>
    <col min="7171" max="7171" width="23.85546875" style="1" customWidth="1"/>
    <col min="7172" max="7172" width="72.42578125" style="1" customWidth="1"/>
    <col min="7173" max="7173" width="21.28515625" style="1" customWidth="1"/>
    <col min="7174" max="7175" width="12.5703125" style="1" customWidth="1"/>
    <col min="7176" max="7176" width="13.5703125" style="1" customWidth="1"/>
    <col min="7177" max="7177" width="15.5703125" style="1" customWidth="1"/>
    <col min="7178" max="7178" width="2.28515625" style="1" customWidth="1"/>
    <col min="7179" max="7182" width="10" style="1" customWidth="1"/>
    <col min="7183" max="7424" width="9.140625" style="1"/>
    <col min="7425" max="7425" width="1.85546875" style="1" customWidth="1"/>
    <col min="7426" max="7426" width="4" style="1" customWidth="1"/>
    <col min="7427" max="7427" width="23.85546875" style="1" customWidth="1"/>
    <col min="7428" max="7428" width="72.42578125" style="1" customWidth="1"/>
    <col min="7429" max="7429" width="21.28515625" style="1" customWidth="1"/>
    <col min="7430" max="7431" width="12.5703125" style="1" customWidth="1"/>
    <col min="7432" max="7432" width="13.5703125" style="1" customWidth="1"/>
    <col min="7433" max="7433" width="15.5703125" style="1" customWidth="1"/>
    <col min="7434" max="7434" width="2.28515625" style="1" customWidth="1"/>
    <col min="7435" max="7438" width="10" style="1" customWidth="1"/>
    <col min="7439" max="7680" width="9.140625" style="1"/>
    <col min="7681" max="7681" width="1.85546875" style="1" customWidth="1"/>
    <col min="7682" max="7682" width="4" style="1" customWidth="1"/>
    <col min="7683" max="7683" width="23.85546875" style="1" customWidth="1"/>
    <col min="7684" max="7684" width="72.42578125" style="1" customWidth="1"/>
    <col min="7685" max="7685" width="21.28515625" style="1" customWidth="1"/>
    <col min="7686" max="7687" width="12.5703125" style="1" customWidth="1"/>
    <col min="7688" max="7688" width="13.5703125" style="1" customWidth="1"/>
    <col min="7689" max="7689" width="15.5703125" style="1" customWidth="1"/>
    <col min="7690" max="7690" width="2.28515625" style="1" customWidth="1"/>
    <col min="7691" max="7694" width="10" style="1" customWidth="1"/>
    <col min="7695" max="7936" width="9.140625" style="1"/>
    <col min="7937" max="7937" width="1.85546875" style="1" customWidth="1"/>
    <col min="7938" max="7938" width="4" style="1" customWidth="1"/>
    <col min="7939" max="7939" width="23.85546875" style="1" customWidth="1"/>
    <col min="7940" max="7940" width="72.42578125" style="1" customWidth="1"/>
    <col min="7941" max="7941" width="21.28515625" style="1" customWidth="1"/>
    <col min="7942" max="7943" width="12.5703125" style="1" customWidth="1"/>
    <col min="7944" max="7944" width="13.5703125" style="1" customWidth="1"/>
    <col min="7945" max="7945" width="15.5703125" style="1" customWidth="1"/>
    <col min="7946" max="7946" width="2.28515625" style="1" customWidth="1"/>
    <col min="7947" max="7950" width="10" style="1" customWidth="1"/>
    <col min="7951" max="8192" width="9.140625" style="1"/>
    <col min="8193" max="8193" width="1.85546875" style="1" customWidth="1"/>
    <col min="8194" max="8194" width="4" style="1" customWidth="1"/>
    <col min="8195" max="8195" width="23.85546875" style="1" customWidth="1"/>
    <col min="8196" max="8196" width="72.42578125" style="1" customWidth="1"/>
    <col min="8197" max="8197" width="21.28515625" style="1" customWidth="1"/>
    <col min="8198" max="8199" width="12.5703125" style="1" customWidth="1"/>
    <col min="8200" max="8200" width="13.5703125" style="1" customWidth="1"/>
    <col min="8201" max="8201" width="15.5703125" style="1" customWidth="1"/>
    <col min="8202" max="8202" width="2.28515625" style="1" customWidth="1"/>
    <col min="8203" max="8206" width="10" style="1" customWidth="1"/>
    <col min="8207" max="8448" width="9.140625" style="1"/>
    <col min="8449" max="8449" width="1.85546875" style="1" customWidth="1"/>
    <col min="8450" max="8450" width="4" style="1" customWidth="1"/>
    <col min="8451" max="8451" width="23.85546875" style="1" customWidth="1"/>
    <col min="8452" max="8452" width="72.42578125" style="1" customWidth="1"/>
    <col min="8453" max="8453" width="21.28515625" style="1" customWidth="1"/>
    <col min="8454" max="8455" width="12.5703125" style="1" customWidth="1"/>
    <col min="8456" max="8456" width="13.5703125" style="1" customWidth="1"/>
    <col min="8457" max="8457" width="15.5703125" style="1" customWidth="1"/>
    <col min="8458" max="8458" width="2.28515625" style="1" customWidth="1"/>
    <col min="8459" max="8462" width="10" style="1" customWidth="1"/>
    <col min="8463" max="8704" width="9.140625" style="1"/>
    <col min="8705" max="8705" width="1.85546875" style="1" customWidth="1"/>
    <col min="8706" max="8706" width="4" style="1" customWidth="1"/>
    <col min="8707" max="8707" width="23.85546875" style="1" customWidth="1"/>
    <col min="8708" max="8708" width="72.42578125" style="1" customWidth="1"/>
    <col min="8709" max="8709" width="21.28515625" style="1" customWidth="1"/>
    <col min="8710" max="8711" width="12.5703125" style="1" customWidth="1"/>
    <col min="8712" max="8712" width="13.5703125" style="1" customWidth="1"/>
    <col min="8713" max="8713" width="15.5703125" style="1" customWidth="1"/>
    <col min="8714" max="8714" width="2.28515625" style="1" customWidth="1"/>
    <col min="8715" max="8718" width="10" style="1" customWidth="1"/>
    <col min="8719" max="8960" width="9.140625" style="1"/>
    <col min="8961" max="8961" width="1.85546875" style="1" customWidth="1"/>
    <col min="8962" max="8962" width="4" style="1" customWidth="1"/>
    <col min="8963" max="8963" width="23.85546875" style="1" customWidth="1"/>
    <col min="8964" max="8964" width="72.42578125" style="1" customWidth="1"/>
    <col min="8965" max="8965" width="21.28515625" style="1" customWidth="1"/>
    <col min="8966" max="8967" width="12.5703125" style="1" customWidth="1"/>
    <col min="8968" max="8968" width="13.5703125" style="1" customWidth="1"/>
    <col min="8969" max="8969" width="15.5703125" style="1" customWidth="1"/>
    <col min="8970" max="8970" width="2.28515625" style="1" customWidth="1"/>
    <col min="8971" max="8974" width="10" style="1" customWidth="1"/>
    <col min="8975" max="9216" width="9.140625" style="1"/>
    <col min="9217" max="9217" width="1.85546875" style="1" customWidth="1"/>
    <col min="9218" max="9218" width="4" style="1" customWidth="1"/>
    <col min="9219" max="9219" width="23.85546875" style="1" customWidth="1"/>
    <col min="9220" max="9220" width="72.42578125" style="1" customWidth="1"/>
    <col min="9221" max="9221" width="21.28515625" style="1" customWidth="1"/>
    <col min="9222" max="9223" width="12.5703125" style="1" customWidth="1"/>
    <col min="9224" max="9224" width="13.5703125" style="1" customWidth="1"/>
    <col min="9225" max="9225" width="15.5703125" style="1" customWidth="1"/>
    <col min="9226" max="9226" width="2.28515625" style="1" customWidth="1"/>
    <col min="9227" max="9230" width="10" style="1" customWidth="1"/>
    <col min="9231" max="9472" width="9.140625" style="1"/>
    <col min="9473" max="9473" width="1.85546875" style="1" customWidth="1"/>
    <col min="9474" max="9474" width="4" style="1" customWidth="1"/>
    <col min="9475" max="9475" width="23.85546875" style="1" customWidth="1"/>
    <col min="9476" max="9476" width="72.42578125" style="1" customWidth="1"/>
    <col min="9477" max="9477" width="21.28515625" style="1" customWidth="1"/>
    <col min="9478" max="9479" width="12.5703125" style="1" customWidth="1"/>
    <col min="9480" max="9480" width="13.5703125" style="1" customWidth="1"/>
    <col min="9481" max="9481" width="15.5703125" style="1" customWidth="1"/>
    <col min="9482" max="9482" width="2.28515625" style="1" customWidth="1"/>
    <col min="9483" max="9486" width="10" style="1" customWidth="1"/>
    <col min="9487" max="9728" width="9.140625" style="1"/>
    <col min="9729" max="9729" width="1.85546875" style="1" customWidth="1"/>
    <col min="9730" max="9730" width="4" style="1" customWidth="1"/>
    <col min="9731" max="9731" width="23.85546875" style="1" customWidth="1"/>
    <col min="9732" max="9732" width="72.42578125" style="1" customWidth="1"/>
    <col min="9733" max="9733" width="21.28515625" style="1" customWidth="1"/>
    <col min="9734" max="9735" width="12.5703125" style="1" customWidth="1"/>
    <col min="9736" max="9736" width="13.5703125" style="1" customWidth="1"/>
    <col min="9737" max="9737" width="15.5703125" style="1" customWidth="1"/>
    <col min="9738" max="9738" width="2.28515625" style="1" customWidth="1"/>
    <col min="9739" max="9742" width="10" style="1" customWidth="1"/>
    <col min="9743" max="9984" width="9.140625" style="1"/>
    <col min="9985" max="9985" width="1.85546875" style="1" customWidth="1"/>
    <col min="9986" max="9986" width="4" style="1" customWidth="1"/>
    <col min="9987" max="9987" width="23.85546875" style="1" customWidth="1"/>
    <col min="9988" max="9988" width="72.42578125" style="1" customWidth="1"/>
    <col min="9989" max="9989" width="21.28515625" style="1" customWidth="1"/>
    <col min="9990" max="9991" width="12.5703125" style="1" customWidth="1"/>
    <col min="9992" max="9992" width="13.5703125" style="1" customWidth="1"/>
    <col min="9993" max="9993" width="15.5703125" style="1" customWidth="1"/>
    <col min="9994" max="9994" width="2.28515625" style="1" customWidth="1"/>
    <col min="9995" max="9998" width="10" style="1" customWidth="1"/>
    <col min="9999" max="10240" width="9.140625" style="1"/>
    <col min="10241" max="10241" width="1.85546875" style="1" customWidth="1"/>
    <col min="10242" max="10242" width="4" style="1" customWidth="1"/>
    <col min="10243" max="10243" width="23.85546875" style="1" customWidth="1"/>
    <col min="10244" max="10244" width="72.42578125" style="1" customWidth="1"/>
    <col min="10245" max="10245" width="21.28515625" style="1" customWidth="1"/>
    <col min="10246" max="10247" width="12.5703125" style="1" customWidth="1"/>
    <col min="10248" max="10248" width="13.5703125" style="1" customWidth="1"/>
    <col min="10249" max="10249" width="15.5703125" style="1" customWidth="1"/>
    <col min="10250" max="10250" width="2.28515625" style="1" customWidth="1"/>
    <col min="10251" max="10254" width="10" style="1" customWidth="1"/>
    <col min="10255" max="10496" width="9.140625" style="1"/>
    <col min="10497" max="10497" width="1.85546875" style="1" customWidth="1"/>
    <col min="10498" max="10498" width="4" style="1" customWidth="1"/>
    <col min="10499" max="10499" width="23.85546875" style="1" customWidth="1"/>
    <col min="10500" max="10500" width="72.42578125" style="1" customWidth="1"/>
    <col min="10501" max="10501" width="21.28515625" style="1" customWidth="1"/>
    <col min="10502" max="10503" width="12.5703125" style="1" customWidth="1"/>
    <col min="10504" max="10504" width="13.5703125" style="1" customWidth="1"/>
    <col min="10505" max="10505" width="15.5703125" style="1" customWidth="1"/>
    <col min="10506" max="10506" width="2.28515625" style="1" customWidth="1"/>
    <col min="10507" max="10510" width="10" style="1" customWidth="1"/>
    <col min="10511" max="10752" width="9.140625" style="1"/>
    <col min="10753" max="10753" width="1.85546875" style="1" customWidth="1"/>
    <col min="10754" max="10754" width="4" style="1" customWidth="1"/>
    <col min="10755" max="10755" width="23.85546875" style="1" customWidth="1"/>
    <col min="10756" max="10756" width="72.42578125" style="1" customWidth="1"/>
    <col min="10757" max="10757" width="21.28515625" style="1" customWidth="1"/>
    <col min="10758" max="10759" width="12.5703125" style="1" customWidth="1"/>
    <col min="10760" max="10760" width="13.5703125" style="1" customWidth="1"/>
    <col min="10761" max="10761" width="15.5703125" style="1" customWidth="1"/>
    <col min="10762" max="10762" width="2.28515625" style="1" customWidth="1"/>
    <col min="10763" max="10766" width="10" style="1" customWidth="1"/>
    <col min="10767" max="11008" width="9.140625" style="1"/>
    <col min="11009" max="11009" width="1.85546875" style="1" customWidth="1"/>
    <col min="11010" max="11010" width="4" style="1" customWidth="1"/>
    <col min="11011" max="11011" width="23.85546875" style="1" customWidth="1"/>
    <col min="11012" max="11012" width="72.42578125" style="1" customWidth="1"/>
    <col min="11013" max="11013" width="21.28515625" style="1" customWidth="1"/>
    <col min="11014" max="11015" width="12.5703125" style="1" customWidth="1"/>
    <col min="11016" max="11016" width="13.5703125" style="1" customWidth="1"/>
    <col min="11017" max="11017" width="15.5703125" style="1" customWidth="1"/>
    <col min="11018" max="11018" width="2.28515625" style="1" customWidth="1"/>
    <col min="11019" max="11022" width="10" style="1" customWidth="1"/>
    <col min="11023" max="11264" width="9.140625" style="1"/>
    <col min="11265" max="11265" width="1.85546875" style="1" customWidth="1"/>
    <col min="11266" max="11266" width="4" style="1" customWidth="1"/>
    <col min="11267" max="11267" width="23.85546875" style="1" customWidth="1"/>
    <col min="11268" max="11268" width="72.42578125" style="1" customWidth="1"/>
    <col min="11269" max="11269" width="21.28515625" style="1" customWidth="1"/>
    <col min="11270" max="11271" width="12.5703125" style="1" customWidth="1"/>
    <col min="11272" max="11272" width="13.5703125" style="1" customWidth="1"/>
    <col min="11273" max="11273" width="15.5703125" style="1" customWidth="1"/>
    <col min="11274" max="11274" width="2.28515625" style="1" customWidth="1"/>
    <col min="11275" max="11278" width="10" style="1" customWidth="1"/>
    <col min="11279" max="11520" width="9.140625" style="1"/>
    <col min="11521" max="11521" width="1.85546875" style="1" customWidth="1"/>
    <col min="11522" max="11522" width="4" style="1" customWidth="1"/>
    <col min="11523" max="11523" width="23.85546875" style="1" customWidth="1"/>
    <col min="11524" max="11524" width="72.42578125" style="1" customWidth="1"/>
    <col min="11525" max="11525" width="21.28515625" style="1" customWidth="1"/>
    <col min="11526" max="11527" width="12.5703125" style="1" customWidth="1"/>
    <col min="11528" max="11528" width="13.5703125" style="1" customWidth="1"/>
    <col min="11529" max="11529" width="15.5703125" style="1" customWidth="1"/>
    <col min="11530" max="11530" width="2.28515625" style="1" customWidth="1"/>
    <col min="11531" max="11534" width="10" style="1" customWidth="1"/>
    <col min="11535" max="11776" width="9.140625" style="1"/>
    <col min="11777" max="11777" width="1.85546875" style="1" customWidth="1"/>
    <col min="11778" max="11778" width="4" style="1" customWidth="1"/>
    <col min="11779" max="11779" width="23.85546875" style="1" customWidth="1"/>
    <col min="11780" max="11780" width="72.42578125" style="1" customWidth="1"/>
    <col min="11781" max="11781" width="21.28515625" style="1" customWidth="1"/>
    <col min="11782" max="11783" width="12.5703125" style="1" customWidth="1"/>
    <col min="11784" max="11784" width="13.5703125" style="1" customWidth="1"/>
    <col min="11785" max="11785" width="15.5703125" style="1" customWidth="1"/>
    <col min="11786" max="11786" width="2.28515625" style="1" customWidth="1"/>
    <col min="11787" max="11790" width="10" style="1" customWidth="1"/>
    <col min="11791" max="12032" width="9.140625" style="1"/>
    <col min="12033" max="12033" width="1.85546875" style="1" customWidth="1"/>
    <col min="12034" max="12034" width="4" style="1" customWidth="1"/>
    <col min="12035" max="12035" width="23.85546875" style="1" customWidth="1"/>
    <col min="12036" max="12036" width="72.42578125" style="1" customWidth="1"/>
    <col min="12037" max="12037" width="21.28515625" style="1" customWidth="1"/>
    <col min="12038" max="12039" width="12.5703125" style="1" customWidth="1"/>
    <col min="12040" max="12040" width="13.5703125" style="1" customWidth="1"/>
    <col min="12041" max="12041" width="15.5703125" style="1" customWidth="1"/>
    <col min="12042" max="12042" width="2.28515625" style="1" customWidth="1"/>
    <col min="12043" max="12046" width="10" style="1" customWidth="1"/>
    <col min="12047" max="12288" width="9.140625" style="1"/>
    <col min="12289" max="12289" width="1.85546875" style="1" customWidth="1"/>
    <col min="12290" max="12290" width="4" style="1" customWidth="1"/>
    <col min="12291" max="12291" width="23.85546875" style="1" customWidth="1"/>
    <col min="12292" max="12292" width="72.42578125" style="1" customWidth="1"/>
    <col min="12293" max="12293" width="21.28515625" style="1" customWidth="1"/>
    <col min="12294" max="12295" width="12.5703125" style="1" customWidth="1"/>
    <col min="12296" max="12296" width="13.5703125" style="1" customWidth="1"/>
    <col min="12297" max="12297" width="15.5703125" style="1" customWidth="1"/>
    <col min="12298" max="12298" width="2.28515625" style="1" customWidth="1"/>
    <col min="12299" max="12302" width="10" style="1" customWidth="1"/>
    <col min="12303" max="12544" width="9.140625" style="1"/>
    <col min="12545" max="12545" width="1.85546875" style="1" customWidth="1"/>
    <col min="12546" max="12546" width="4" style="1" customWidth="1"/>
    <col min="12547" max="12547" width="23.85546875" style="1" customWidth="1"/>
    <col min="12548" max="12548" width="72.42578125" style="1" customWidth="1"/>
    <col min="12549" max="12549" width="21.28515625" style="1" customWidth="1"/>
    <col min="12550" max="12551" width="12.5703125" style="1" customWidth="1"/>
    <col min="12552" max="12552" width="13.5703125" style="1" customWidth="1"/>
    <col min="12553" max="12553" width="15.5703125" style="1" customWidth="1"/>
    <col min="12554" max="12554" width="2.28515625" style="1" customWidth="1"/>
    <col min="12555" max="12558" width="10" style="1" customWidth="1"/>
    <col min="12559" max="12800" width="9.140625" style="1"/>
    <col min="12801" max="12801" width="1.85546875" style="1" customWidth="1"/>
    <col min="12802" max="12802" width="4" style="1" customWidth="1"/>
    <col min="12803" max="12803" width="23.85546875" style="1" customWidth="1"/>
    <col min="12804" max="12804" width="72.42578125" style="1" customWidth="1"/>
    <col min="12805" max="12805" width="21.28515625" style="1" customWidth="1"/>
    <col min="12806" max="12807" width="12.5703125" style="1" customWidth="1"/>
    <col min="12808" max="12808" width="13.5703125" style="1" customWidth="1"/>
    <col min="12809" max="12809" width="15.5703125" style="1" customWidth="1"/>
    <col min="12810" max="12810" width="2.28515625" style="1" customWidth="1"/>
    <col min="12811" max="12814" width="10" style="1" customWidth="1"/>
    <col min="12815" max="13056" width="9.140625" style="1"/>
    <col min="13057" max="13057" width="1.85546875" style="1" customWidth="1"/>
    <col min="13058" max="13058" width="4" style="1" customWidth="1"/>
    <col min="13059" max="13059" width="23.85546875" style="1" customWidth="1"/>
    <col min="13060" max="13060" width="72.42578125" style="1" customWidth="1"/>
    <col min="13061" max="13061" width="21.28515625" style="1" customWidth="1"/>
    <col min="13062" max="13063" width="12.5703125" style="1" customWidth="1"/>
    <col min="13064" max="13064" width="13.5703125" style="1" customWidth="1"/>
    <col min="13065" max="13065" width="15.5703125" style="1" customWidth="1"/>
    <col min="13066" max="13066" width="2.28515625" style="1" customWidth="1"/>
    <col min="13067" max="13070" width="10" style="1" customWidth="1"/>
    <col min="13071" max="13312" width="9.140625" style="1"/>
    <col min="13313" max="13313" width="1.85546875" style="1" customWidth="1"/>
    <col min="13314" max="13314" width="4" style="1" customWidth="1"/>
    <col min="13315" max="13315" width="23.85546875" style="1" customWidth="1"/>
    <col min="13316" max="13316" width="72.42578125" style="1" customWidth="1"/>
    <col min="13317" max="13317" width="21.28515625" style="1" customWidth="1"/>
    <col min="13318" max="13319" width="12.5703125" style="1" customWidth="1"/>
    <col min="13320" max="13320" width="13.5703125" style="1" customWidth="1"/>
    <col min="13321" max="13321" width="15.5703125" style="1" customWidth="1"/>
    <col min="13322" max="13322" width="2.28515625" style="1" customWidth="1"/>
    <col min="13323" max="13326" width="10" style="1" customWidth="1"/>
    <col min="13327" max="13568" width="9.140625" style="1"/>
    <col min="13569" max="13569" width="1.85546875" style="1" customWidth="1"/>
    <col min="13570" max="13570" width="4" style="1" customWidth="1"/>
    <col min="13571" max="13571" width="23.85546875" style="1" customWidth="1"/>
    <col min="13572" max="13572" width="72.42578125" style="1" customWidth="1"/>
    <col min="13573" max="13573" width="21.28515625" style="1" customWidth="1"/>
    <col min="13574" max="13575" width="12.5703125" style="1" customWidth="1"/>
    <col min="13576" max="13576" width="13.5703125" style="1" customWidth="1"/>
    <col min="13577" max="13577" width="15.5703125" style="1" customWidth="1"/>
    <col min="13578" max="13578" width="2.28515625" style="1" customWidth="1"/>
    <col min="13579" max="13582" width="10" style="1" customWidth="1"/>
    <col min="13583" max="13824" width="9.140625" style="1"/>
    <col min="13825" max="13825" width="1.85546875" style="1" customWidth="1"/>
    <col min="13826" max="13826" width="4" style="1" customWidth="1"/>
    <col min="13827" max="13827" width="23.85546875" style="1" customWidth="1"/>
    <col min="13828" max="13828" width="72.42578125" style="1" customWidth="1"/>
    <col min="13829" max="13829" width="21.28515625" style="1" customWidth="1"/>
    <col min="13830" max="13831" width="12.5703125" style="1" customWidth="1"/>
    <col min="13832" max="13832" width="13.5703125" style="1" customWidth="1"/>
    <col min="13833" max="13833" width="15.5703125" style="1" customWidth="1"/>
    <col min="13834" max="13834" width="2.28515625" style="1" customWidth="1"/>
    <col min="13835" max="13838" width="10" style="1" customWidth="1"/>
    <col min="13839" max="14080" width="9.140625" style="1"/>
    <col min="14081" max="14081" width="1.85546875" style="1" customWidth="1"/>
    <col min="14082" max="14082" width="4" style="1" customWidth="1"/>
    <col min="14083" max="14083" width="23.85546875" style="1" customWidth="1"/>
    <col min="14084" max="14084" width="72.42578125" style="1" customWidth="1"/>
    <col min="14085" max="14085" width="21.28515625" style="1" customWidth="1"/>
    <col min="14086" max="14087" width="12.5703125" style="1" customWidth="1"/>
    <col min="14088" max="14088" width="13.5703125" style="1" customWidth="1"/>
    <col min="14089" max="14089" width="15.5703125" style="1" customWidth="1"/>
    <col min="14090" max="14090" width="2.28515625" style="1" customWidth="1"/>
    <col min="14091" max="14094" width="10" style="1" customWidth="1"/>
    <col min="14095" max="14336" width="9.140625" style="1"/>
    <col min="14337" max="14337" width="1.85546875" style="1" customWidth="1"/>
    <col min="14338" max="14338" width="4" style="1" customWidth="1"/>
    <col min="14339" max="14339" width="23.85546875" style="1" customWidth="1"/>
    <col min="14340" max="14340" width="72.42578125" style="1" customWidth="1"/>
    <col min="14341" max="14341" width="21.28515625" style="1" customWidth="1"/>
    <col min="14342" max="14343" width="12.5703125" style="1" customWidth="1"/>
    <col min="14344" max="14344" width="13.5703125" style="1" customWidth="1"/>
    <col min="14345" max="14345" width="15.5703125" style="1" customWidth="1"/>
    <col min="14346" max="14346" width="2.28515625" style="1" customWidth="1"/>
    <col min="14347" max="14350" width="10" style="1" customWidth="1"/>
    <col min="14351" max="14592" width="9.140625" style="1"/>
    <col min="14593" max="14593" width="1.85546875" style="1" customWidth="1"/>
    <col min="14594" max="14594" width="4" style="1" customWidth="1"/>
    <col min="14595" max="14595" width="23.85546875" style="1" customWidth="1"/>
    <col min="14596" max="14596" width="72.42578125" style="1" customWidth="1"/>
    <col min="14597" max="14597" width="21.28515625" style="1" customWidth="1"/>
    <col min="14598" max="14599" width="12.5703125" style="1" customWidth="1"/>
    <col min="14600" max="14600" width="13.5703125" style="1" customWidth="1"/>
    <col min="14601" max="14601" width="15.5703125" style="1" customWidth="1"/>
    <col min="14602" max="14602" width="2.28515625" style="1" customWidth="1"/>
    <col min="14603" max="14606" width="10" style="1" customWidth="1"/>
    <col min="14607" max="14848" width="9.140625" style="1"/>
    <col min="14849" max="14849" width="1.85546875" style="1" customWidth="1"/>
    <col min="14850" max="14850" width="4" style="1" customWidth="1"/>
    <col min="14851" max="14851" width="23.85546875" style="1" customWidth="1"/>
    <col min="14852" max="14852" width="72.42578125" style="1" customWidth="1"/>
    <col min="14853" max="14853" width="21.28515625" style="1" customWidth="1"/>
    <col min="14854" max="14855" width="12.5703125" style="1" customWidth="1"/>
    <col min="14856" max="14856" width="13.5703125" style="1" customWidth="1"/>
    <col min="14857" max="14857" width="15.5703125" style="1" customWidth="1"/>
    <col min="14858" max="14858" width="2.28515625" style="1" customWidth="1"/>
    <col min="14859" max="14862" width="10" style="1" customWidth="1"/>
    <col min="14863" max="15104" width="9.140625" style="1"/>
    <col min="15105" max="15105" width="1.85546875" style="1" customWidth="1"/>
    <col min="15106" max="15106" width="4" style="1" customWidth="1"/>
    <col min="15107" max="15107" width="23.85546875" style="1" customWidth="1"/>
    <col min="15108" max="15108" width="72.42578125" style="1" customWidth="1"/>
    <col min="15109" max="15109" width="21.28515625" style="1" customWidth="1"/>
    <col min="15110" max="15111" width="12.5703125" style="1" customWidth="1"/>
    <col min="15112" max="15112" width="13.5703125" style="1" customWidth="1"/>
    <col min="15113" max="15113" width="15.5703125" style="1" customWidth="1"/>
    <col min="15114" max="15114" width="2.28515625" style="1" customWidth="1"/>
    <col min="15115" max="15118" width="10" style="1" customWidth="1"/>
    <col min="15119" max="15360" width="9.140625" style="1"/>
    <col min="15361" max="15361" width="1.85546875" style="1" customWidth="1"/>
    <col min="15362" max="15362" width="4" style="1" customWidth="1"/>
    <col min="15363" max="15363" width="23.85546875" style="1" customWidth="1"/>
    <col min="15364" max="15364" width="72.42578125" style="1" customWidth="1"/>
    <col min="15365" max="15365" width="21.28515625" style="1" customWidth="1"/>
    <col min="15366" max="15367" width="12.5703125" style="1" customWidth="1"/>
    <col min="15368" max="15368" width="13.5703125" style="1" customWidth="1"/>
    <col min="15369" max="15369" width="15.5703125" style="1" customWidth="1"/>
    <col min="15370" max="15370" width="2.28515625" style="1" customWidth="1"/>
    <col min="15371" max="15374" width="10" style="1" customWidth="1"/>
    <col min="15375" max="15616" width="9.140625" style="1"/>
    <col min="15617" max="15617" width="1.85546875" style="1" customWidth="1"/>
    <col min="15618" max="15618" width="4" style="1" customWidth="1"/>
    <col min="15619" max="15619" width="23.85546875" style="1" customWidth="1"/>
    <col min="15620" max="15620" width="72.42578125" style="1" customWidth="1"/>
    <col min="15621" max="15621" width="21.28515625" style="1" customWidth="1"/>
    <col min="15622" max="15623" width="12.5703125" style="1" customWidth="1"/>
    <col min="15624" max="15624" width="13.5703125" style="1" customWidth="1"/>
    <col min="15625" max="15625" width="15.5703125" style="1" customWidth="1"/>
    <col min="15626" max="15626" width="2.28515625" style="1" customWidth="1"/>
    <col min="15627" max="15630" width="10" style="1" customWidth="1"/>
    <col min="15631" max="15872" width="9.140625" style="1"/>
    <col min="15873" max="15873" width="1.85546875" style="1" customWidth="1"/>
    <col min="15874" max="15874" width="4" style="1" customWidth="1"/>
    <col min="15875" max="15875" width="23.85546875" style="1" customWidth="1"/>
    <col min="15876" max="15876" width="72.42578125" style="1" customWidth="1"/>
    <col min="15877" max="15877" width="21.28515625" style="1" customWidth="1"/>
    <col min="15878" max="15879" width="12.5703125" style="1" customWidth="1"/>
    <col min="15880" max="15880" width="13.5703125" style="1" customWidth="1"/>
    <col min="15881" max="15881" width="15.5703125" style="1" customWidth="1"/>
    <col min="15882" max="15882" width="2.28515625" style="1" customWidth="1"/>
    <col min="15883" max="15886" width="10" style="1" customWidth="1"/>
    <col min="15887" max="16128" width="9.140625" style="1"/>
    <col min="16129" max="16129" width="1.85546875" style="1" customWidth="1"/>
    <col min="16130" max="16130" width="4" style="1" customWidth="1"/>
    <col min="16131" max="16131" width="23.85546875" style="1" customWidth="1"/>
    <col min="16132" max="16132" width="72.42578125" style="1" customWidth="1"/>
    <col min="16133" max="16133" width="21.28515625" style="1" customWidth="1"/>
    <col min="16134" max="16135" width="12.5703125" style="1" customWidth="1"/>
    <col min="16136" max="16136" width="13.5703125" style="1" customWidth="1"/>
    <col min="16137" max="16137" width="15.5703125" style="1" customWidth="1"/>
    <col min="16138" max="16138" width="2.28515625" style="1" customWidth="1"/>
    <col min="16139" max="16142" width="10" style="1" customWidth="1"/>
    <col min="16143" max="16384" width="9.140625" style="1"/>
  </cols>
  <sheetData>
    <row r="1" spans="2:18" hidden="1" x14ac:dyDescent="0.25">
      <c r="F1" s="2"/>
      <c r="G1" s="2"/>
      <c r="H1" s="2"/>
      <c r="I1" s="2"/>
      <c r="J1" s="3"/>
      <c r="K1" s="3"/>
      <c r="L1" s="3"/>
      <c r="O1" s="4"/>
      <c r="P1" s="5"/>
      <c r="Q1" s="5"/>
      <c r="R1" s="5"/>
    </row>
    <row r="2" spans="2:18" ht="15.75" hidden="1" x14ac:dyDescent="0.25">
      <c r="F2" s="2"/>
      <c r="G2" s="2"/>
      <c r="H2" s="2"/>
      <c r="I2" s="6" t="s">
        <v>0</v>
      </c>
      <c r="J2" s="3"/>
      <c r="K2" s="3"/>
      <c r="O2" s="4"/>
      <c r="P2" s="5"/>
      <c r="Q2" s="5"/>
      <c r="R2" s="5"/>
    </row>
    <row r="3" spans="2:18" ht="15.75" hidden="1" x14ac:dyDescent="0.25">
      <c r="F3" s="2"/>
      <c r="G3" s="2"/>
      <c r="H3" s="2"/>
      <c r="I3" s="6" t="s">
        <v>1</v>
      </c>
      <c r="J3" s="3"/>
      <c r="K3" s="3"/>
      <c r="O3" s="4"/>
      <c r="P3" s="5"/>
      <c r="Q3" s="5"/>
      <c r="R3" s="5"/>
    </row>
    <row r="4" spans="2:18" ht="18.75" hidden="1" x14ac:dyDescent="0.25">
      <c r="D4" s="7" t="s">
        <v>2</v>
      </c>
      <c r="F4" s="2"/>
      <c r="G4" s="2"/>
      <c r="H4" s="2"/>
      <c r="I4" s="2"/>
      <c r="J4" s="3"/>
      <c r="K4" s="3"/>
      <c r="L4" s="3"/>
      <c r="O4" s="4"/>
      <c r="P4" s="5"/>
      <c r="Q4" s="5"/>
      <c r="R4" s="5"/>
    </row>
    <row r="6" spans="2:18" x14ac:dyDescent="0.25">
      <c r="E6" s="8"/>
      <c r="F6" s="9"/>
      <c r="G6" s="9"/>
      <c r="I6" s="10" t="s">
        <v>3</v>
      </c>
      <c r="J6" s="11"/>
    </row>
    <row r="7" spans="2:18" ht="17.25" customHeight="1" x14ac:dyDescent="0.25">
      <c r="D7" s="8"/>
      <c r="E7" s="8"/>
      <c r="F7" s="9"/>
      <c r="G7" s="9"/>
      <c r="I7" s="10" t="s">
        <v>4</v>
      </c>
      <c r="J7" s="11"/>
    </row>
    <row r="8" spans="2:18" s="14" customFormat="1" ht="17.25" customHeight="1" x14ac:dyDescent="0.25">
      <c r="B8" s="13"/>
      <c r="C8" s="13"/>
      <c r="D8" s="13"/>
      <c r="H8" s="15"/>
      <c r="I8" s="16" t="s">
        <v>5</v>
      </c>
      <c r="J8" s="17"/>
      <c r="K8" s="18"/>
      <c r="L8" s="18"/>
      <c r="M8" s="18"/>
      <c r="O8" s="18"/>
      <c r="P8" s="19"/>
      <c r="Q8" s="20"/>
    </row>
    <row r="9" spans="2:18" s="21" customFormat="1" ht="17.25" customHeight="1" x14ac:dyDescent="0.25">
      <c r="I9" s="10" t="s">
        <v>6</v>
      </c>
      <c r="J9" s="11"/>
      <c r="K9" s="22"/>
      <c r="L9" s="23"/>
      <c r="M9" s="23"/>
      <c r="O9" s="24"/>
      <c r="P9" s="25"/>
      <c r="Q9" s="11"/>
    </row>
    <row r="10" spans="2:18" ht="17.25" customHeight="1" x14ac:dyDescent="0.25">
      <c r="B10" s="26"/>
      <c r="C10" s="27"/>
      <c r="D10" s="28"/>
      <c r="E10" s="28"/>
      <c r="F10" s="29"/>
      <c r="G10" s="29"/>
      <c r="H10" s="30"/>
      <c r="I10" s="31" t="s">
        <v>7</v>
      </c>
      <c r="J10" s="32"/>
      <c r="K10" s="22"/>
      <c r="L10" s="23"/>
      <c r="M10" s="23"/>
      <c r="N10" s="21"/>
      <c r="O10" s="24"/>
      <c r="P10" s="25"/>
      <c r="Q10" s="33"/>
    </row>
    <row r="11" spans="2:18" s="34" customFormat="1" ht="30" customHeight="1" x14ac:dyDescent="0.2">
      <c r="D11" s="35"/>
      <c r="F11" s="35"/>
      <c r="G11" s="35"/>
      <c r="I11" s="36"/>
      <c r="J11" s="37"/>
      <c r="K11" s="22"/>
      <c r="L11" s="38"/>
      <c r="M11" s="38"/>
      <c r="N11" s="36"/>
      <c r="O11" s="39"/>
      <c r="P11" s="40"/>
      <c r="Q11" s="41"/>
    </row>
    <row r="12" spans="2:18" s="34" customFormat="1" ht="17.25" customHeight="1" x14ac:dyDescent="0.2">
      <c r="C12" s="42" t="s">
        <v>8</v>
      </c>
      <c r="D12" s="43" t="s">
        <v>9</v>
      </c>
      <c r="F12" s="44"/>
      <c r="G12" s="44"/>
      <c r="I12" s="37"/>
      <c r="J12" s="37"/>
      <c r="K12" s="22"/>
      <c r="L12" s="36"/>
      <c r="M12" s="38"/>
      <c r="N12" s="45"/>
      <c r="O12" s="39"/>
      <c r="P12" s="40"/>
      <c r="Q12" s="46"/>
    </row>
    <row r="13" spans="2:18" s="34" customFormat="1" ht="17.25" customHeight="1" x14ac:dyDescent="0.25">
      <c r="B13" s="47"/>
      <c r="C13" s="48" t="s">
        <v>10</v>
      </c>
      <c r="D13" s="43" t="s">
        <v>11</v>
      </c>
      <c r="I13" s="37"/>
      <c r="J13" s="37"/>
      <c r="K13" s="22"/>
      <c r="L13" s="38"/>
      <c r="M13" s="38"/>
    </row>
    <row r="14" spans="2:18" s="34" customFormat="1" ht="17.25" customHeight="1" x14ac:dyDescent="0.2">
      <c r="B14" s="47"/>
      <c r="C14" s="48" t="s">
        <v>12</v>
      </c>
      <c r="D14" s="43" t="s">
        <v>13</v>
      </c>
      <c r="I14" s="37"/>
      <c r="J14" s="37"/>
      <c r="K14" s="36"/>
      <c r="L14" s="38"/>
      <c r="M14" s="38"/>
    </row>
    <row r="15" spans="2:18" s="34" customFormat="1" ht="17.25" customHeight="1" x14ac:dyDescent="0.25">
      <c r="B15" s="47"/>
      <c r="C15" s="48"/>
      <c r="D15" s="49"/>
      <c r="I15" s="37"/>
      <c r="J15" s="37"/>
      <c r="K15" s="22"/>
      <c r="L15" s="38"/>
      <c r="M15" s="38"/>
    </row>
    <row r="16" spans="2:18" s="34" customFormat="1" ht="96" customHeight="1" x14ac:dyDescent="0.2">
      <c r="B16" s="47"/>
      <c r="C16" s="50" t="s">
        <v>14</v>
      </c>
      <c r="D16" s="50"/>
      <c r="E16" s="50"/>
      <c r="F16" s="50"/>
      <c r="G16" s="50"/>
      <c r="H16" s="50"/>
      <c r="I16" s="50"/>
      <c r="J16" s="37"/>
      <c r="K16" s="22"/>
      <c r="L16" s="38"/>
      <c r="M16" s="38"/>
      <c r="O16" s="36"/>
    </row>
    <row r="17" spans="2:14" s="34" customFormat="1" ht="17.25" customHeight="1" thickBot="1" x14ac:dyDescent="0.35">
      <c r="B17" s="47"/>
      <c r="C17" s="47"/>
      <c r="D17" s="51"/>
      <c r="E17" s="52"/>
      <c r="F17" s="53">
        <v>1800</v>
      </c>
      <c r="G17" s="53"/>
      <c r="H17" s="54"/>
      <c r="J17" s="37"/>
      <c r="K17" s="55"/>
      <c r="L17" s="38"/>
      <c r="M17" s="38"/>
    </row>
    <row r="18" spans="2:14" s="34" customFormat="1" ht="36.75" customHeight="1" thickBot="1" x14ac:dyDescent="0.3">
      <c r="B18" s="56" t="s">
        <v>15</v>
      </c>
      <c r="C18" s="57" t="s">
        <v>16</v>
      </c>
      <c r="D18" s="57" t="s">
        <v>17</v>
      </c>
      <c r="E18" s="57" t="s">
        <v>18</v>
      </c>
      <c r="F18" s="58" t="s">
        <v>19</v>
      </c>
      <c r="G18" s="59" t="s">
        <v>20</v>
      </c>
      <c r="H18" s="60" t="s">
        <v>21</v>
      </c>
      <c r="I18" s="61" t="s">
        <v>22</v>
      </c>
      <c r="J18" s="62"/>
      <c r="K18" s="63" t="s">
        <v>23</v>
      </c>
      <c r="L18" s="63" t="s">
        <v>24</v>
      </c>
      <c r="M18" s="63" t="s">
        <v>25</v>
      </c>
      <c r="N18" s="63" t="s">
        <v>26</v>
      </c>
    </row>
    <row r="19" spans="2:14" s="34" customFormat="1" ht="90.75" customHeight="1" x14ac:dyDescent="0.25">
      <c r="B19" s="64">
        <v>1</v>
      </c>
      <c r="C19" s="65"/>
      <c r="D19" s="66" t="s">
        <v>27</v>
      </c>
      <c r="E19" s="67" t="s">
        <v>28</v>
      </c>
      <c r="F19" s="68">
        <v>14900</v>
      </c>
      <c r="G19" s="69">
        <f>IF($H19&gt;0,IF($F$34&gt;=1200000,$F19/100*78,IF($F$34&gt;=900000,$F19/100*81,IF($F$34&gt;=600000,$F19/100*84,IF($F$34&gt;=300000,$F19/100*87,$F19)))),0)</f>
        <v>0</v>
      </c>
      <c r="H19" s="69">
        <v>0</v>
      </c>
      <c r="I19" s="70">
        <f>H19*G19</f>
        <v>0</v>
      </c>
      <c r="J19" s="71"/>
      <c r="K19" s="72">
        <f>H19*M19</f>
        <v>0</v>
      </c>
      <c r="L19" s="73">
        <f>H19*N19</f>
        <v>0</v>
      </c>
      <c r="M19" s="74">
        <f>3.2*2*0.04</f>
        <v>0.25600000000000001</v>
      </c>
      <c r="N19" s="74">
        <v>176</v>
      </c>
    </row>
    <row r="20" spans="2:14" s="34" customFormat="1" ht="109.5" customHeight="1" x14ac:dyDescent="0.25">
      <c r="B20" s="75">
        <v>2</v>
      </c>
      <c r="C20" s="76">
        <f>0.4*0.4*3+0.5*0.34*2</f>
        <v>0.82000000000000006</v>
      </c>
      <c r="D20" s="77" t="s">
        <v>29</v>
      </c>
      <c r="E20" s="78" t="s">
        <v>30</v>
      </c>
      <c r="F20" s="79">
        <v>11700</v>
      </c>
      <c r="G20" s="80">
        <f>IF($H20&gt;0,IF($F$34&gt;=1200000,$F20/100*78,IF($F$34&gt;=900000,$F20/100*81,IF($F$34&gt;=600000,$F20/100*84,IF($F$34&gt;=300000,$F20/100*87,$F20)))),0)</f>
        <v>0</v>
      </c>
      <c r="H20" s="81">
        <v>0</v>
      </c>
      <c r="I20" s="82">
        <f t="shared" ref="I20:I31" si="0">H20*G20</f>
        <v>0</v>
      </c>
      <c r="J20" s="71"/>
      <c r="K20" s="72">
        <f t="shared" ref="K20:K33" si="1">H20*M20</f>
        <v>0</v>
      </c>
      <c r="L20" s="73">
        <f t="shared" ref="L20:L33" si="2">H20*N20</f>
        <v>0</v>
      </c>
      <c r="M20" s="74">
        <f>0.45*0.56*0.2</f>
        <v>5.0400000000000014E-2</v>
      </c>
      <c r="N20" s="74">
        <v>17</v>
      </c>
    </row>
    <row r="21" spans="2:14" ht="81" customHeight="1" x14ac:dyDescent="0.25">
      <c r="B21" s="75">
        <v>3</v>
      </c>
      <c r="C21" s="83"/>
      <c r="D21" s="84" t="s">
        <v>31</v>
      </c>
      <c r="E21" s="78">
        <v>900</v>
      </c>
      <c r="F21" s="85">
        <v>15900</v>
      </c>
      <c r="G21" s="86">
        <f>IF($H21&gt;0,IF($F$34&gt;=1200000,$F21/100*78,IF($F$34&gt;=900000,$F21/100*81,IF($F$34&gt;=600000,$F21/100*84,IF($F$34&gt;=300000,$F21/100*87,$F21)))),0)</f>
        <v>0</v>
      </c>
      <c r="H21" s="87">
        <v>0</v>
      </c>
      <c r="I21" s="88">
        <f>H21*G21</f>
        <v>0</v>
      </c>
      <c r="J21" s="89"/>
      <c r="K21" s="72"/>
      <c r="L21" s="73"/>
      <c r="M21" s="74"/>
      <c r="N21" s="74"/>
    </row>
    <row r="22" spans="2:14" ht="81" customHeight="1" x14ac:dyDescent="0.25">
      <c r="B22" s="75">
        <v>4</v>
      </c>
      <c r="C22" s="83"/>
      <c r="D22" s="77" t="s">
        <v>32</v>
      </c>
      <c r="E22" s="78">
        <v>1600</v>
      </c>
      <c r="F22" s="85">
        <v>20300</v>
      </c>
      <c r="G22" s="86">
        <f>IF($H22&gt;0,IF($F$34&gt;=1200000,$F22/100*78,IF($F$34&gt;=900000,$F22/100*81,IF($F$34&gt;=600000,$F22/100*84,IF($F$34&gt;=300000,$F22/100*87,$F22)))),0)</f>
        <v>0</v>
      </c>
      <c r="H22" s="87">
        <v>0</v>
      </c>
      <c r="I22" s="88">
        <f>H22*G22</f>
        <v>0</v>
      </c>
      <c r="J22" s="89"/>
      <c r="K22" s="72"/>
      <c r="L22" s="73"/>
      <c r="M22" s="74"/>
      <c r="N22" s="74"/>
    </row>
    <row r="23" spans="2:14" ht="90.75" customHeight="1" x14ac:dyDescent="0.25">
      <c r="B23" s="75">
        <v>5</v>
      </c>
      <c r="C23" s="83"/>
      <c r="D23" s="90" t="s">
        <v>33</v>
      </c>
      <c r="E23" s="91" t="s">
        <v>34</v>
      </c>
      <c r="F23" s="85">
        <v>5700</v>
      </c>
      <c r="G23" s="86">
        <f>IF($H23&gt;0,IF($F$34&gt;=1200000,$F23/100*78,IF($F$34&gt;=900000,$F23/100*81,IF($F$34&gt;=600000,$F23/100*84,IF($F$34&gt;=300000,$F23/100*87,$F23)))),0)</f>
        <v>0</v>
      </c>
      <c r="H23" s="87">
        <v>0</v>
      </c>
      <c r="I23" s="88">
        <f t="shared" si="0"/>
        <v>0</v>
      </c>
      <c r="J23" s="89"/>
      <c r="K23" s="72">
        <f t="shared" si="1"/>
        <v>0</v>
      </c>
      <c r="L23" s="73">
        <f t="shared" si="2"/>
        <v>0</v>
      </c>
      <c r="M23" s="74">
        <f>0.9*0.7*0.025</f>
        <v>1.575E-2</v>
      </c>
      <c r="N23" s="74">
        <v>15</v>
      </c>
    </row>
    <row r="24" spans="2:14" ht="90.75" customHeight="1" x14ac:dyDescent="0.25">
      <c r="B24" s="75">
        <v>6</v>
      </c>
      <c r="C24" s="83">
        <f>0.6*0.4</f>
        <v>0.24</v>
      </c>
      <c r="D24" s="84" t="s">
        <v>35</v>
      </c>
      <c r="E24" s="91" t="s">
        <v>36</v>
      </c>
      <c r="F24" s="85">
        <v>32500</v>
      </c>
      <c r="G24" s="86">
        <f>IF($H24&gt;0,IF($F$34&gt;=1200000,$F24/100*78,IF($F$34&gt;=900000,$F24/100*81,IF($F$34&gt;=600000,$F24/100*84,IF($F$34&gt;=300000,$F24/100*87,$F24)))),0)</f>
        <v>0</v>
      </c>
      <c r="H24" s="87">
        <v>0</v>
      </c>
      <c r="I24" s="88">
        <f t="shared" si="0"/>
        <v>0</v>
      </c>
      <c r="J24" s="89"/>
      <c r="K24" s="72">
        <f t="shared" si="1"/>
        <v>0</v>
      </c>
      <c r="L24" s="73">
        <f t="shared" si="2"/>
        <v>0</v>
      </c>
      <c r="M24" s="74">
        <f>1.12*0.37*0.15</f>
        <v>6.2160000000000007E-2</v>
      </c>
      <c r="N24" s="74">
        <v>31.5</v>
      </c>
    </row>
    <row r="25" spans="2:14" ht="119.25" customHeight="1" x14ac:dyDescent="0.25">
      <c r="B25" s="75">
        <v>7</v>
      </c>
      <c r="C25" s="83"/>
      <c r="D25" s="92" t="s">
        <v>37</v>
      </c>
      <c r="E25" s="91" t="s">
        <v>38</v>
      </c>
      <c r="F25" s="85">
        <v>31700</v>
      </c>
      <c r="G25" s="86">
        <f>IF($H25&gt;0,IF($F$34&gt;=1200000,$F25/100*78,IF($F$34&gt;=900000,$F25/100*81,IF($F$34&gt;=600000,$F25/100*84,IF($F$34&gt;=300000,$F25/100*87,$F25)))),0)</f>
        <v>0</v>
      </c>
      <c r="H25" s="87">
        <v>0</v>
      </c>
      <c r="I25" s="88">
        <f t="shared" si="0"/>
        <v>0</v>
      </c>
      <c r="J25" s="89"/>
      <c r="K25" s="72">
        <f t="shared" si="1"/>
        <v>0</v>
      </c>
      <c r="L25" s="73">
        <f t="shared" si="2"/>
        <v>0</v>
      </c>
      <c r="M25" s="74">
        <f>1.5*0.5*0.2</f>
        <v>0.15000000000000002</v>
      </c>
      <c r="N25" s="74">
        <v>68</v>
      </c>
    </row>
    <row r="26" spans="2:14" ht="93.75" customHeight="1" x14ac:dyDescent="0.25">
      <c r="B26" s="75">
        <v>8</v>
      </c>
      <c r="C26" s="93"/>
      <c r="D26" s="94" t="s">
        <v>39</v>
      </c>
      <c r="E26" s="95" t="s">
        <v>40</v>
      </c>
      <c r="F26" s="85">
        <v>9500</v>
      </c>
      <c r="G26" s="86">
        <f>IF($H26&gt;0,IF($F$34&gt;=1200000,$F26/100*78,IF($F$34&gt;=900000,$F26/100*81,IF($F$34&gt;=600000,$F26/100*84,IF($F$34&gt;=300000,$F26/100*87,$F26)))),0)</f>
        <v>0</v>
      </c>
      <c r="H26" s="87">
        <v>0</v>
      </c>
      <c r="I26" s="88">
        <f t="shared" si="0"/>
        <v>0</v>
      </c>
      <c r="J26" s="89"/>
      <c r="K26" s="72">
        <f t="shared" si="1"/>
        <v>0</v>
      </c>
      <c r="L26" s="73">
        <f t="shared" si="2"/>
        <v>0</v>
      </c>
      <c r="M26" s="74">
        <f>1.4*0.9*0.05</f>
        <v>6.3E-2</v>
      </c>
      <c r="N26" s="74">
        <v>27</v>
      </c>
    </row>
    <row r="27" spans="2:14" ht="93.75" customHeight="1" x14ac:dyDescent="0.25">
      <c r="B27" s="75">
        <v>9</v>
      </c>
      <c r="C27" s="93"/>
      <c r="D27" s="94" t="s">
        <v>41</v>
      </c>
      <c r="E27" s="95" t="s">
        <v>42</v>
      </c>
      <c r="F27" s="85">
        <v>15640</v>
      </c>
      <c r="G27" s="86">
        <f>IF($H27&gt;0,IF($F$34&gt;=1200000,$F27/100*78,IF($F$34&gt;=900000,$F27/100*81,IF($F$34&gt;=600000,$F27/100*84,IF($F$34&gt;=300000,$F27/100*87,$F27)))),0)</f>
        <v>0</v>
      </c>
      <c r="H27" s="87">
        <v>0</v>
      </c>
      <c r="I27" s="88">
        <f t="shared" si="0"/>
        <v>0</v>
      </c>
      <c r="J27" s="89"/>
      <c r="K27" s="72">
        <f t="shared" si="1"/>
        <v>0</v>
      </c>
      <c r="L27" s="73">
        <f t="shared" si="2"/>
        <v>0</v>
      </c>
      <c r="M27" s="74">
        <f>0.9*0.5*0.2</f>
        <v>9.0000000000000011E-2</v>
      </c>
      <c r="N27" s="74">
        <v>35</v>
      </c>
    </row>
    <row r="28" spans="2:14" ht="80.25" customHeight="1" x14ac:dyDescent="0.25">
      <c r="B28" s="75">
        <v>10</v>
      </c>
      <c r="C28" s="96"/>
      <c r="D28" s="90" t="s">
        <v>43</v>
      </c>
      <c r="E28" s="97" t="s">
        <v>44</v>
      </c>
      <c r="F28" s="79">
        <v>5200</v>
      </c>
      <c r="G28" s="86">
        <f>IF($H28&gt;0,IF($F$34&gt;=1200000,$F28/100*78,IF($F$34&gt;=900000,$F28/100*81,IF($F$34&gt;=600000,$F28/100*84,IF($F$34&gt;=300000,$F28/100*87,$F28)))),0)</f>
        <v>0</v>
      </c>
      <c r="H28" s="87">
        <v>0</v>
      </c>
      <c r="I28" s="88">
        <f t="shared" si="0"/>
        <v>0</v>
      </c>
      <c r="J28" s="98"/>
      <c r="K28" s="72">
        <f t="shared" si="1"/>
        <v>0</v>
      </c>
      <c r="L28" s="73">
        <f t="shared" si="2"/>
        <v>0</v>
      </c>
      <c r="M28" s="74">
        <f>1.4*0.6*0.025</f>
        <v>2.1000000000000001E-2</v>
      </c>
      <c r="N28" s="74">
        <v>19</v>
      </c>
    </row>
    <row r="29" spans="2:14" ht="159" customHeight="1" x14ac:dyDescent="0.25">
      <c r="B29" s="75">
        <v>11</v>
      </c>
      <c r="C29" s="83">
        <f>1.9*0.5+0.35*1.65+0.5*0.3*3</f>
        <v>1.9774999999999998</v>
      </c>
      <c r="D29" s="77" t="s">
        <v>45</v>
      </c>
      <c r="E29" s="91" t="s">
        <v>46</v>
      </c>
      <c r="F29" s="85">
        <v>56500</v>
      </c>
      <c r="G29" s="86">
        <f>IF($H29&gt;0,IF($F$34&gt;=1200000,$F29/100*78,IF($F$34&gt;=900000,$F29/100*81,IF($F$34&gt;=600000,$F29/100*84,IF($F$34&gt;=300000,$F29/100*87,$F29)))),0)</f>
        <v>0</v>
      </c>
      <c r="H29" s="87">
        <v>0</v>
      </c>
      <c r="I29" s="88">
        <f t="shared" si="0"/>
        <v>0</v>
      </c>
      <c r="J29" s="89"/>
      <c r="K29" s="72">
        <f t="shared" si="1"/>
        <v>0</v>
      </c>
      <c r="L29" s="73">
        <f t="shared" si="2"/>
        <v>0</v>
      </c>
      <c r="M29" s="74">
        <v>0.25</v>
      </c>
      <c r="N29" s="74">
        <v>166</v>
      </c>
    </row>
    <row r="30" spans="2:14" ht="147" hidden="1" customHeight="1" x14ac:dyDescent="0.25">
      <c r="B30" s="75">
        <v>12</v>
      </c>
      <c r="C30" s="83"/>
      <c r="D30" s="77"/>
      <c r="E30" s="91"/>
      <c r="F30" s="99"/>
      <c r="G30" s="86">
        <f>IF($H30&gt;0,IF($F$34&gt;=1200000,$F30/100*78,IF($F$34&gt;=900000,$F30/100*81,IF($F$34&gt;=600000,$F30/100*84,IF($F$34&gt;=300000,$F30/100*87,$F30)))),0)</f>
        <v>0</v>
      </c>
      <c r="H30" s="87">
        <v>0</v>
      </c>
      <c r="I30" s="88">
        <f t="shared" si="0"/>
        <v>0</v>
      </c>
      <c r="J30" s="89"/>
      <c r="K30" s="72">
        <f t="shared" si="1"/>
        <v>0</v>
      </c>
      <c r="L30" s="73">
        <f t="shared" si="2"/>
        <v>0</v>
      </c>
      <c r="M30" s="74">
        <v>0.3</v>
      </c>
      <c r="N30" s="74">
        <v>205</v>
      </c>
    </row>
    <row r="31" spans="2:14" ht="101.25" hidden="1" customHeight="1" x14ac:dyDescent="0.25">
      <c r="B31" s="75">
        <v>13</v>
      </c>
      <c r="C31" s="83"/>
      <c r="D31" s="77"/>
      <c r="E31" s="95"/>
      <c r="F31" s="99"/>
      <c r="G31" s="86">
        <f>IF($H31&gt;0,IF($F$34&gt;=1200000,$F31/100*78,IF($F$34&gt;=900000,$F31/100*81,IF($F$34&gt;=600000,$F31/100*84,IF($F$34&gt;=300000,$F31/100*87,$F31)))),0)</f>
        <v>0</v>
      </c>
      <c r="H31" s="87">
        <v>0</v>
      </c>
      <c r="I31" s="88">
        <f t="shared" si="0"/>
        <v>0</v>
      </c>
      <c r="J31" s="89"/>
      <c r="K31" s="72">
        <f t="shared" si="1"/>
        <v>0</v>
      </c>
      <c r="L31" s="73">
        <f t="shared" si="2"/>
        <v>0</v>
      </c>
      <c r="M31" s="74">
        <v>0.35</v>
      </c>
      <c r="N31" s="74">
        <v>230</v>
      </c>
    </row>
    <row r="32" spans="2:14" ht="55.5" hidden="1" customHeight="1" x14ac:dyDescent="0.25">
      <c r="B32" s="75">
        <v>14</v>
      </c>
      <c r="C32" s="100"/>
      <c r="D32" s="101"/>
      <c r="E32" s="91"/>
      <c r="F32" s="99"/>
      <c r="G32" s="86">
        <f>F32</f>
        <v>0</v>
      </c>
      <c r="H32" s="87">
        <v>0</v>
      </c>
      <c r="I32" s="102">
        <f>F32*H32</f>
        <v>0</v>
      </c>
      <c r="J32" s="103"/>
      <c r="K32" s="72">
        <f t="shared" si="1"/>
        <v>0</v>
      </c>
      <c r="L32" s="73">
        <f t="shared" si="2"/>
        <v>0</v>
      </c>
      <c r="M32" s="74"/>
      <c r="N32" s="74"/>
    </row>
    <row r="33" spans="2:15" ht="55.5" hidden="1" customHeight="1" thickBot="1" x14ac:dyDescent="0.3">
      <c r="B33" s="75">
        <v>15</v>
      </c>
      <c r="C33" s="104"/>
      <c r="D33" s="105"/>
      <c r="E33" s="106"/>
      <c r="F33" s="107"/>
      <c r="G33" s="108">
        <f>F33</f>
        <v>0</v>
      </c>
      <c r="H33" s="109">
        <v>0</v>
      </c>
      <c r="I33" s="110">
        <f>F33*H33</f>
        <v>0</v>
      </c>
      <c r="J33" s="103"/>
      <c r="K33" s="72">
        <f t="shared" si="1"/>
        <v>0</v>
      </c>
      <c r="L33" s="73">
        <f t="shared" si="2"/>
        <v>0</v>
      </c>
      <c r="M33" s="74"/>
      <c r="N33" s="74"/>
    </row>
    <row r="34" spans="2:15" ht="50.25" customHeight="1" x14ac:dyDescent="0.25">
      <c r="B34" s="111"/>
      <c r="C34" s="112"/>
      <c r="D34" s="113"/>
      <c r="E34" s="114" t="s">
        <v>47</v>
      </c>
      <c r="F34" s="115">
        <f>SUMPRODUCT(F19:F31,H19:H31)</f>
        <v>0</v>
      </c>
      <c r="G34" s="116"/>
      <c r="H34" s="117" t="s">
        <v>48</v>
      </c>
      <c r="I34" s="118">
        <f>SUM(I19:I33)</f>
        <v>0</v>
      </c>
      <c r="J34" s="89"/>
      <c r="K34" s="119">
        <f>SUM(K19:K33)</f>
        <v>0</v>
      </c>
      <c r="L34" s="119">
        <f>SUM(L19:L33)</f>
        <v>0</v>
      </c>
      <c r="M34" s="120"/>
    </row>
    <row r="35" spans="2:15" ht="17.25" customHeight="1" x14ac:dyDescent="0.25">
      <c r="D35" s="21" t="s">
        <v>49</v>
      </c>
      <c r="E35" s="121" t="s">
        <v>50</v>
      </c>
      <c r="F35" s="122">
        <v>0.13</v>
      </c>
      <c r="G35" s="123"/>
      <c r="H35" s="121"/>
      <c r="I35" s="124"/>
      <c r="J35" s="125"/>
      <c r="K35" s="126" t="s">
        <v>51</v>
      </c>
      <c r="L35" s="126" t="s">
        <v>52</v>
      </c>
      <c r="M35" s="120"/>
    </row>
    <row r="36" spans="2:15" ht="17.25" customHeight="1" x14ac:dyDescent="0.25">
      <c r="D36" s="21" t="s">
        <v>53</v>
      </c>
      <c r="E36" s="121" t="s">
        <v>54</v>
      </c>
      <c r="F36" s="122">
        <v>0.16</v>
      </c>
      <c r="G36" s="127"/>
      <c r="H36" s="121"/>
      <c r="I36" s="128"/>
      <c r="J36" s="129"/>
      <c r="K36" s="130"/>
      <c r="L36" s="120"/>
      <c r="M36" s="120"/>
    </row>
    <row r="37" spans="2:15" ht="17.25" customHeight="1" x14ac:dyDescent="0.25">
      <c r="B37" s="131"/>
      <c r="C37" s="131"/>
      <c r="D37" s="131"/>
      <c r="E37" s="121" t="s">
        <v>55</v>
      </c>
      <c r="F37" s="122">
        <v>0.19</v>
      </c>
      <c r="G37" s="127"/>
      <c r="H37" s="121"/>
      <c r="I37" s="124"/>
      <c r="J37" s="125"/>
      <c r="K37" s="130"/>
      <c r="L37" s="120"/>
      <c r="M37" s="120"/>
    </row>
    <row r="38" spans="2:15" ht="17.25" customHeight="1" x14ac:dyDescent="0.25">
      <c r="B38" s="131"/>
      <c r="C38" s="131"/>
      <c r="D38" s="131"/>
      <c r="E38" s="121" t="s">
        <v>56</v>
      </c>
      <c r="F38" s="122">
        <v>0.22</v>
      </c>
      <c r="G38" s="127"/>
      <c r="H38" s="121"/>
      <c r="I38" s="124"/>
      <c r="J38" s="125"/>
      <c r="K38" s="130"/>
      <c r="L38" s="120"/>
      <c r="M38" s="120"/>
    </row>
    <row r="39" spans="2:15" ht="18.75" customHeight="1" x14ac:dyDescent="0.25">
      <c r="F39" s="3"/>
      <c r="G39" s="3"/>
      <c r="I39" s="132"/>
      <c r="K39" s="130"/>
      <c r="L39" s="120"/>
      <c r="M39" s="120"/>
    </row>
    <row r="40" spans="2:15" x14ac:dyDescent="0.25">
      <c r="F40" s="3"/>
      <c r="G40" s="3"/>
      <c r="H40" s="133" t="s">
        <v>57</v>
      </c>
      <c r="I40" s="134">
        <f>K34</f>
        <v>0</v>
      </c>
      <c r="K40" s="130"/>
      <c r="L40" s="120"/>
      <c r="M40" s="120"/>
    </row>
    <row r="41" spans="2:15" ht="15.75" x14ac:dyDescent="0.25">
      <c r="F41" s="3"/>
      <c r="G41" s="3"/>
      <c r="H41" s="133" t="s">
        <v>58</v>
      </c>
      <c r="I41" s="134">
        <f>L34</f>
        <v>0</v>
      </c>
      <c r="K41" s="135"/>
      <c r="L41" s="136"/>
      <c r="M41" s="137"/>
      <c r="N41" s="135"/>
    </row>
    <row r="42" spans="2:15" ht="15.75" x14ac:dyDescent="0.25">
      <c r="F42" s="3"/>
      <c r="G42" s="3"/>
      <c r="H42" s="138"/>
      <c r="I42" s="139"/>
      <c r="K42" s="135"/>
      <c r="L42" s="136"/>
      <c r="M42" s="137"/>
      <c r="N42" s="135"/>
    </row>
    <row r="43" spans="2:15" ht="48.75" customHeight="1" x14ac:dyDescent="0.25">
      <c r="D43" s="140" t="s">
        <v>59</v>
      </c>
      <c r="E43" s="140"/>
      <c r="F43" s="140"/>
      <c r="G43" s="140"/>
      <c r="H43" s="140"/>
      <c r="I43" s="131"/>
      <c r="K43" s="1"/>
      <c r="L43" s="130"/>
      <c r="M43" s="120"/>
    </row>
    <row r="44" spans="2:15" ht="39" customHeight="1" x14ac:dyDescent="0.25">
      <c r="D44" s="141" t="s">
        <v>60</v>
      </c>
      <c r="E44" s="141"/>
      <c r="F44" s="141"/>
      <c r="G44" s="141"/>
      <c r="H44" s="141"/>
      <c r="I44" s="131"/>
      <c r="J44" s="142"/>
      <c r="K44" s="1"/>
      <c r="L44" s="130"/>
      <c r="M44" s="120"/>
    </row>
    <row r="45" spans="2:15" ht="69.75" customHeight="1" x14ac:dyDescent="0.25">
      <c r="B45" s="143"/>
      <c r="C45" s="143"/>
      <c r="D45" s="141" t="s">
        <v>61</v>
      </c>
      <c r="E45" s="141"/>
      <c r="F45" s="141"/>
      <c r="G45" s="141"/>
      <c r="H45" s="141"/>
      <c r="I45" s="131"/>
      <c r="K45" s="1"/>
      <c r="L45" s="130"/>
      <c r="M45" s="120"/>
      <c r="O45" s="5"/>
    </row>
    <row r="46" spans="2:15" ht="74.25" customHeight="1" x14ac:dyDescent="0.25">
      <c r="B46" s="144"/>
      <c r="C46" s="145"/>
      <c r="D46" s="141" t="s">
        <v>62</v>
      </c>
      <c r="E46" s="141"/>
      <c r="F46" s="141"/>
      <c r="G46" s="141"/>
      <c r="H46" s="141"/>
      <c r="I46" s="131"/>
      <c r="K46" s="5"/>
    </row>
    <row r="47" spans="2:15" ht="15.75" x14ac:dyDescent="0.25">
      <c r="B47" s="21"/>
      <c r="C47" s="143"/>
      <c r="D47" s="143"/>
      <c r="E47" s="143"/>
      <c r="F47" s="143"/>
      <c r="G47" s="143"/>
      <c r="H47" s="143"/>
      <c r="I47" s="143"/>
      <c r="K47" s="1"/>
      <c r="L47" s="130"/>
      <c r="M47" s="120"/>
      <c r="O47" s="5"/>
    </row>
    <row r="48" spans="2:15" ht="15.75" x14ac:dyDescent="0.25">
      <c r="B48" s="143"/>
      <c r="C48" s="143"/>
      <c r="D48" s="143"/>
      <c r="E48" s="143"/>
      <c r="F48" s="143"/>
      <c r="G48" s="143"/>
      <c r="H48" s="143"/>
      <c r="I48" s="143"/>
      <c r="K48" s="1"/>
      <c r="L48" s="130"/>
      <c r="M48" s="120"/>
      <c r="O48" s="5"/>
    </row>
    <row r="49" spans="3:15" x14ac:dyDescent="0.25">
      <c r="F49" s="2"/>
      <c r="G49" s="3"/>
      <c r="H49" s="3"/>
      <c r="I49" s="3"/>
      <c r="O49" s="5"/>
    </row>
    <row r="50" spans="3:15" x14ac:dyDescent="0.25">
      <c r="F50" s="2"/>
      <c r="G50" s="3"/>
      <c r="H50" s="3"/>
      <c r="I50" s="3"/>
      <c r="O50" s="5"/>
    </row>
    <row r="51" spans="3:15" ht="15.75" x14ac:dyDescent="0.25">
      <c r="C51" s="146"/>
      <c r="E51" s="146"/>
      <c r="F51" s="2"/>
      <c r="G51" s="3"/>
      <c r="H51" s="3"/>
      <c r="I51" s="3"/>
      <c r="O51" s="5"/>
    </row>
    <row r="52" spans="3:15" ht="15.75" x14ac:dyDescent="0.25">
      <c r="C52" s="146"/>
      <c r="E52" s="146"/>
      <c r="F52" s="2"/>
      <c r="G52" s="3"/>
      <c r="H52" s="3"/>
      <c r="I52" s="3"/>
      <c r="O52" s="5"/>
    </row>
    <row r="53" spans="3:15" ht="29.25" customHeight="1" x14ac:dyDescent="0.25">
      <c r="C53" s="147"/>
      <c r="E53" s="147"/>
      <c r="F53" s="2"/>
      <c r="G53" s="3"/>
      <c r="H53" s="3"/>
      <c r="I53" s="3"/>
      <c r="O53" s="5"/>
    </row>
    <row r="54" spans="3:15" ht="15.75" x14ac:dyDescent="0.25">
      <c r="C54" s="146"/>
      <c r="E54" s="146"/>
      <c r="F54" s="2"/>
      <c r="G54" s="3"/>
      <c r="H54" s="3"/>
      <c r="I54" s="3"/>
      <c r="O54" s="5"/>
    </row>
    <row r="55" spans="3:15" ht="15.75" x14ac:dyDescent="0.25">
      <c r="C55" s="146"/>
      <c r="E55" s="146"/>
      <c r="F55" s="2"/>
      <c r="G55" s="3"/>
      <c r="H55" s="3"/>
      <c r="I55" s="3"/>
      <c r="O55" s="5"/>
    </row>
    <row r="56" spans="3:15" x14ac:dyDescent="0.25">
      <c r="C56" s="148"/>
    </row>
    <row r="57" spans="3:15" x14ac:dyDescent="0.25">
      <c r="C57" s="148"/>
    </row>
  </sheetData>
  <protectedRanges>
    <protectedRange sqref="C16 I18:J18 H35:H38 D13:D15 H19:H33" name="Диапазон2"/>
  </protectedRanges>
  <mergeCells count="6">
    <mergeCell ref="D10:E10"/>
    <mergeCell ref="C16:I16"/>
    <mergeCell ref="D43:H43"/>
    <mergeCell ref="D44:H44"/>
    <mergeCell ref="D45:H45"/>
    <mergeCell ref="D46:H46"/>
  </mergeCells>
  <conditionalFormatting sqref="C12">
    <cfRule type="expression" dxfId="2" priority="1">
      <formula>NOT(ISERROR(SEARCH("любой",C12)))</formula>
    </cfRule>
  </conditionalFormatting>
  <conditionalFormatting sqref="D12">
    <cfRule type="expression" dxfId="1" priority="2">
      <formula>NOT(ISERROR(SEARCH("любой",D12)))</formula>
    </cfRule>
  </conditionalFormatting>
  <conditionalFormatting sqref="C13:D15 C16">
    <cfRule type="expression" dxfId="0" priority="3">
      <formula>NOT(ISERROR(SEARCH("любой",#REF!)))</formula>
    </cfRule>
  </conditionalFormatting>
  <dataValidations count="2">
    <dataValidation type="custom" allowBlank="1" showInputMessage="1" showErrorMessage="1" sqref="F34:F38 JB34:JB38 SX34:SX38 ACT34:ACT38 AMP34:AMP38 AWL34:AWL38 BGH34:BGH38 BQD34:BQD38 BZZ34:BZZ38 CJV34:CJV38 CTR34:CTR38 DDN34:DDN38 DNJ34:DNJ38 DXF34:DXF38 EHB34:EHB38 EQX34:EQX38 FAT34:FAT38 FKP34:FKP38 FUL34:FUL38 GEH34:GEH38 GOD34:GOD38 GXZ34:GXZ38 HHV34:HHV38 HRR34:HRR38 IBN34:IBN38 ILJ34:ILJ38 IVF34:IVF38 JFB34:JFB38 JOX34:JOX38 JYT34:JYT38 KIP34:KIP38 KSL34:KSL38 LCH34:LCH38 LMD34:LMD38 LVZ34:LVZ38 MFV34:MFV38 MPR34:MPR38 MZN34:MZN38 NJJ34:NJJ38 NTF34:NTF38 ODB34:ODB38 OMX34:OMX38 OWT34:OWT38 PGP34:PGP38 PQL34:PQL38 QAH34:QAH38 QKD34:QKD38 QTZ34:QTZ38 RDV34:RDV38 RNR34:RNR38 RXN34:RXN38 SHJ34:SHJ38 SRF34:SRF38 TBB34:TBB38 TKX34:TKX38 TUT34:TUT38 UEP34:UEP38 UOL34:UOL38 UYH34:UYH38 VID34:VID38 VRZ34:VRZ38 WBV34:WBV38 WLR34:WLR38 WVN34:WVN38 F65569:F65573 JB65569:JB65573 SX65569:SX65573 ACT65569:ACT65573 AMP65569:AMP65573 AWL65569:AWL65573 BGH65569:BGH65573 BQD65569:BQD65573 BZZ65569:BZZ65573 CJV65569:CJV65573 CTR65569:CTR65573 DDN65569:DDN65573 DNJ65569:DNJ65573 DXF65569:DXF65573 EHB65569:EHB65573 EQX65569:EQX65573 FAT65569:FAT65573 FKP65569:FKP65573 FUL65569:FUL65573 GEH65569:GEH65573 GOD65569:GOD65573 GXZ65569:GXZ65573 HHV65569:HHV65573 HRR65569:HRR65573 IBN65569:IBN65573 ILJ65569:ILJ65573 IVF65569:IVF65573 JFB65569:JFB65573 JOX65569:JOX65573 JYT65569:JYT65573 KIP65569:KIP65573 KSL65569:KSL65573 LCH65569:LCH65573 LMD65569:LMD65573 LVZ65569:LVZ65573 MFV65569:MFV65573 MPR65569:MPR65573 MZN65569:MZN65573 NJJ65569:NJJ65573 NTF65569:NTF65573 ODB65569:ODB65573 OMX65569:OMX65573 OWT65569:OWT65573 PGP65569:PGP65573 PQL65569:PQL65573 QAH65569:QAH65573 QKD65569:QKD65573 QTZ65569:QTZ65573 RDV65569:RDV65573 RNR65569:RNR65573 RXN65569:RXN65573 SHJ65569:SHJ65573 SRF65569:SRF65573 TBB65569:TBB65573 TKX65569:TKX65573 TUT65569:TUT65573 UEP65569:UEP65573 UOL65569:UOL65573 UYH65569:UYH65573 VID65569:VID65573 VRZ65569:VRZ65573 WBV65569:WBV65573 WLR65569:WLR65573 WVN65569:WVN65573 F131105:F131109 JB131105:JB131109 SX131105:SX131109 ACT131105:ACT131109 AMP131105:AMP131109 AWL131105:AWL131109 BGH131105:BGH131109 BQD131105:BQD131109 BZZ131105:BZZ131109 CJV131105:CJV131109 CTR131105:CTR131109 DDN131105:DDN131109 DNJ131105:DNJ131109 DXF131105:DXF131109 EHB131105:EHB131109 EQX131105:EQX131109 FAT131105:FAT131109 FKP131105:FKP131109 FUL131105:FUL131109 GEH131105:GEH131109 GOD131105:GOD131109 GXZ131105:GXZ131109 HHV131105:HHV131109 HRR131105:HRR131109 IBN131105:IBN131109 ILJ131105:ILJ131109 IVF131105:IVF131109 JFB131105:JFB131109 JOX131105:JOX131109 JYT131105:JYT131109 KIP131105:KIP131109 KSL131105:KSL131109 LCH131105:LCH131109 LMD131105:LMD131109 LVZ131105:LVZ131109 MFV131105:MFV131109 MPR131105:MPR131109 MZN131105:MZN131109 NJJ131105:NJJ131109 NTF131105:NTF131109 ODB131105:ODB131109 OMX131105:OMX131109 OWT131105:OWT131109 PGP131105:PGP131109 PQL131105:PQL131109 QAH131105:QAH131109 QKD131105:QKD131109 QTZ131105:QTZ131109 RDV131105:RDV131109 RNR131105:RNR131109 RXN131105:RXN131109 SHJ131105:SHJ131109 SRF131105:SRF131109 TBB131105:TBB131109 TKX131105:TKX131109 TUT131105:TUT131109 UEP131105:UEP131109 UOL131105:UOL131109 UYH131105:UYH131109 VID131105:VID131109 VRZ131105:VRZ131109 WBV131105:WBV131109 WLR131105:WLR131109 WVN131105:WVN131109 F196641:F196645 JB196641:JB196645 SX196641:SX196645 ACT196641:ACT196645 AMP196641:AMP196645 AWL196641:AWL196645 BGH196641:BGH196645 BQD196641:BQD196645 BZZ196641:BZZ196645 CJV196641:CJV196645 CTR196641:CTR196645 DDN196641:DDN196645 DNJ196641:DNJ196645 DXF196641:DXF196645 EHB196641:EHB196645 EQX196641:EQX196645 FAT196641:FAT196645 FKP196641:FKP196645 FUL196641:FUL196645 GEH196641:GEH196645 GOD196641:GOD196645 GXZ196641:GXZ196645 HHV196641:HHV196645 HRR196641:HRR196645 IBN196641:IBN196645 ILJ196641:ILJ196645 IVF196641:IVF196645 JFB196641:JFB196645 JOX196641:JOX196645 JYT196641:JYT196645 KIP196641:KIP196645 KSL196641:KSL196645 LCH196641:LCH196645 LMD196641:LMD196645 LVZ196641:LVZ196645 MFV196641:MFV196645 MPR196641:MPR196645 MZN196641:MZN196645 NJJ196641:NJJ196645 NTF196641:NTF196645 ODB196641:ODB196645 OMX196641:OMX196645 OWT196641:OWT196645 PGP196641:PGP196645 PQL196641:PQL196645 QAH196641:QAH196645 QKD196641:QKD196645 QTZ196641:QTZ196645 RDV196641:RDV196645 RNR196641:RNR196645 RXN196641:RXN196645 SHJ196641:SHJ196645 SRF196641:SRF196645 TBB196641:TBB196645 TKX196641:TKX196645 TUT196641:TUT196645 UEP196641:UEP196645 UOL196641:UOL196645 UYH196641:UYH196645 VID196641:VID196645 VRZ196641:VRZ196645 WBV196641:WBV196645 WLR196641:WLR196645 WVN196641:WVN196645 F262177:F262181 JB262177:JB262181 SX262177:SX262181 ACT262177:ACT262181 AMP262177:AMP262181 AWL262177:AWL262181 BGH262177:BGH262181 BQD262177:BQD262181 BZZ262177:BZZ262181 CJV262177:CJV262181 CTR262177:CTR262181 DDN262177:DDN262181 DNJ262177:DNJ262181 DXF262177:DXF262181 EHB262177:EHB262181 EQX262177:EQX262181 FAT262177:FAT262181 FKP262177:FKP262181 FUL262177:FUL262181 GEH262177:GEH262181 GOD262177:GOD262181 GXZ262177:GXZ262181 HHV262177:HHV262181 HRR262177:HRR262181 IBN262177:IBN262181 ILJ262177:ILJ262181 IVF262177:IVF262181 JFB262177:JFB262181 JOX262177:JOX262181 JYT262177:JYT262181 KIP262177:KIP262181 KSL262177:KSL262181 LCH262177:LCH262181 LMD262177:LMD262181 LVZ262177:LVZ262181 MFV262177:MFV262181 MPR262177:MPR262181 MZN262177:MZN262181 NJJ262177:NJJ262181 NTF262177:NTF262181 ODB262177:ODB262181 OMX262177:OMX262181 OWT262177:OWT262181 PGP262177:PGP262181 PQL262177:PQL262181 QAH262177:QAH262181 QKD262177:QKD262181 QTZ262177:QTZ262181 RDV262177:RDV262181 RNR262177:RNR262181 RXN262177:RXN262181 SHJ262177:SHJ262181 SRF262177:SRF262181 TBB262177:TBB262181 TKX262177:TKX262181 TUT262177:TUT262181 UEP262177:UEP262181 UOL262177:UOL262181 UYH262177:UYH262181 VID262177:VID262181 VRZ262177:VRZ262181 WBV262177:WBV262181 WLR262177:WLR262181 WVN262177:WVN262181 F327713:F327717 JB327713:JB327717 SX327713:SX327717 ACT327713:ACT327717 AMP327713:AMP327717 AWL327713:AWL327717 BGH327713:BGH327717 BQD327713:BQD327717 BZZ327713:BZZ327717 CJV327713:CJV327717 CTR327713:CTR327717 DDN327713:DDN327717 DNJ327713:DNJ327717 DXF327713:DXF327717 EHB327713:EHB327717 EQX327713:EQX327717 FAT327713:FAT327717 FKP327713:FKP327717 FUL327713:FUL327717 GEH327713:GEH327717 GOD327713:GOD327717 GXZ327713:GXZ327717 HHV327713:HHV327717 HRR327713:HRR327717 IBN327713:IBN327717 ILJ327713:ILJ327717 IVF327713:IVF327717 JFB327713:JFB327717 JOX327713:JOX327717 JYT327713:JYT327717 KIP327713:KIP327717 KSL327713:KSL327717 LCH327713:LCH327717 LMD327713:LMD327717 LVZ327713:LVZ327717 MFV327713:MFV327717 MPR327713:MPR327717 MZN327713:MZN327717 NJJ327713:NJJ327717 NTF327713:NTF327717 ODB327713:ODB327717 OMX327713:OMX327717 OWT327713:OWT327717 PGP327713:PGP327717 PQL327713:PQL327717 QAH327713:QAH327717 QKD327713:QKD327717 QTZ327713:QTZ327717 RDV327713:RDV327717 RNR327713:RNR327717 RXN327713:RXN327717 SHJ327713:SHJ327717 SRF327713:SRF327717 TBB327713:TBB327717 TKX327713:TKX327717 TUT327713:TUT327717 UEP327713:UEP327717 UOL327713:UOL327717 UYH327713:UYH327717 VID327713:VID327717 VRZ327713:VRZ327717 WBV327713:WBV327717 WLR327713:WLR327717 WVN327713:WVN327717 F393249:F393253 JB393249:JB393253 SX393249:SX393253 ACT393249:ACT393253 AMP393249:AMP393253 AWL393249:AWL393253 BGH393249:BGH393253 BQD393249:BQD393253 BZZ393249:BZZ393253 CJV393249:CJV393253 CTR393249:CTR393253 DDN393249:DDN393253 DNJ393249:DNJ393253 DXF393249:DXF393253 EHB393249:EHB393253 EQX393249:EQX393253 FAT393249:FAT393253 FKP393249:FKP393253 FUL393249:FUL393253 GEH393249:GEH393253 GOD393249:GOD393253 GXZ393249:GXZ393253 HHV393249:HHV393253 HRR393249:HRR393253 IBN393249:IBN393253 ILJ393249:ILJ393253 IVF393249:IVF393253 JFB393249:JFB393253 JOX393249:JOX393253 JYT393249:JYT393253 KIP393249:KIP393253 KSL393249:KSL393253 LCH393249:LCH393253 LMD393249:LMD393253 LVZ393249:LVZ393253 MFV393249:MFV393253 MPR393249:MPR393253 MZN393249:MZN393253 NJJ393249:NJJ393253 NTF393249:NTF393253 ODB393249:ODB393253 OMX393249:OMX393253 OWT393249:OWT393253 PGP393249:PGP393253 PQL393249:PQL393253 QAH393249:QAH393253 QKD393249:QKD393253 QTZ393249:QTZ393253 RDV393249:RDV393253 RNR393249:RNR393253 RXN393249:RXN393253 SHJ393249:SHJ393253 SRF393249:SRF393253 TBB393249:TBB393253 TKX393249:TKX393253 TUT393249:TUT393253 UEP393249:UEP393253 UOL393249:UOL393253 UYH393249:UYH393253 VID393249:VID393253 VRZ393249:VRZ393253 WBV393249:WBV393253 WLR393249:WLR393253 WVN393249:WVN393253 F458785:F458789 JB458785:JB458789 SX458785:SX458789 ACT458785:ACT458789 AMP458785:AMP458789 AWL458785:AWL458789 BGH458785:BGH458789 BQD458785:BQD458789 BZZ458785:BZZ458789 CJV458785:CJV458789 CTR458785:CTR458789 DDN458785:DDN458789 DNJ458785:DNJ458789 DXF458785:DXF458789 EHB458785:EHB458789 EQX458785:EQX458789 FAT458785:FAT458789 FKP458785:FKP458789 FUL458785:FUL458789 GEH458785:GEH458789 GOD458785:GOD458789 GXZ458785:GXZ458789 HHV458785:HHV458789 HRR458785:HRR458789 IBN458785:IBN458789 ILJ458785:ILJ458789 IVF458785:IVF458789 JFB458785:JFB458789 JOX458785:JOX458789 JYT458785:JYT458789 KIP458785:KIP458789 KSL458785:KSL458789 LCH458785:LCH458789 LMD458785:LMD458789 LVZ458785:LVZ458789 MFV458785:MFV458789 MPR458785:MPR458789 MZN458785:MZN458789 NJJ458785:NJJ458789 NTF458785:NTF458789 ODB458785:ODB458789 OMX458785:OMX458789 OWT458785:OWT458789 PGP458785:PGP458789 PQL458785:PQL458789 QAH458785:QAH458789 QKD458785:QKD458789 QTZ458785:QTZ458789 RDV458785:RDV458789 RNR458785:RNR458789 RXN458785:RXN458789 SHJ458785:SHJ458789 SRF458785:SRF458789 TBB458785:TBB458789 TKX458785:TKX458789 TUT458785:TUT458789 UEP458785:UEP458789 UOL458785:UOL458789 UYH458785:UYH458789 VID458785:VID458789 VRZ458785:VRZ458789 WBV458785:WBV458789 WLR458785:WLR458789 WVN458785:WVN458789 F524321:F524325 JB524321:JB524325 SX524321:SX524325 ACT524321:ACT524325 AMP524321:AMP524325 AWL524321:AWL524325 BGH524321:BGH524325 BQD524321:BQD524325 BZZ524321:BZZ524325 CJV524321:CJV524325 CTR524321:CTR524325 DDN524321:DDN524325 DNJ524321:DNJ524325 DXF524321:DXF524325 EHB524321:EHB524325 EQX524321:EQX524325 FAT524321:FAT524325 FKP524321:FKP524325 FUL524321:FUL524325 GEH524321:GEH524325 GOD524321:GOD524325 GXZ524321:GXZ524325 HHV524321:HHV524325 HRR524321:HRR524325 IBN524321:IBN524325 ILJ524321:ILJ524325 IVF524321:IVF524325 JFB524321:JFB524325 JOX524321:JOX524325 JYT524321:JYT524325 KIP524321:KIP524325 KSL524321:KSL524325 LCH524321:LCH524325 LMD524321:LMD524325 LVZ524321:LVZ524325 MFV524321:MFV524325 MPR524321:MPR524325 MZN524321:MZN524325 NJJ524321:NJJ524325 NTF524321:NTF524325 ODB524321:ODB524325 OMX524321:OMX524325 OWT524321:OWT524325 PGP524321:PGP524325 PQL524321:PQL524325 QAH524321:QAH524325 QKD524321:QKD524325 QTZ524321:QTZ524325 RDV524321:RDV524325 RNR524321:RNR524325 RXN524321:RXN524325 SHJ524321:SHJ524325 SRF524321:SRF524325 TBB524321:TBB524325 TKX524321:TKX524325 TUT524321:TUT524325 UEP524321:UEP524325 UOL524321:UOL524325 UYH524321:UYH524325 VID524321:VID524325 VRZ524321:VRZ524325 WBV524321:WBV524325 WLR524321:WLR524325 WVN524321:WVN524325 F589857:F589861 JB589857:JB589861 SX589857:SX589861 ACT589857:ACT589861 AMP589857:AMP589861 AWL589857:AWL589861 BGH589857:BGH589861 BQD589857:BQD589861 BZZ589857:BZZ589861 CJV589857:CJV589861 CTR589857:CTR589861 DDN589857:DDN589861 DNJ589857:DNJ589861 DXF589857:DXF589861 EHB589857:EHB589861 EQX589857:EQX589861 FAT589857:FAT589861 FKP589857:FKP589861 FUL589857:FUL589861 GEH589857:GEH589861 GOD589857:GOD589861 GXZ589857:GXZ589861 HHV589857:HHV589861 HRR589857:HRR589861 IBN589857:IBN589861 ILJ589857:ILJ589861 IVF589857:IVF589861 JFB589857:JFB589861 JOX589857:JOX589861 JYT589857:JYT589861 KIP589857:KIP589861 KSL589857:KSL589861 LCH589857:LCH589861 LMD589857:LMD589861 LVZ589857:LVZ589861 MFV589857:MFV589861 MPR589857:MPR589861 MZN589857:MZN589861 NJJ589857:NJJ589861 NTF589857:NTF589861 ODB589857:ODB589861 OMX589857:OMX589861 OWT589857:OWT589861 PGP589857:PGP589861 PQL589857:PQL589861 QAH589857:QAH589861 QKD589857:QKD589861 QTZ589857:QTZ589861 RDV589857:RDV589861 RNR589857:RNR589861 RXN589857:RXN589861 SHJ589857:SHJ589861 SRF589857:SRF589861 TBB589857:TBB589861 TKX589857:TKX589861 TUT589857:TUT589861 UEP589857:UEP589861 UOL589857:UOL589861 UYH589857:UYH589861 VID589857:VID589861 VRZ589857:VRZ589861 WBV589857:WBV589861 WLR589857:WLR589861 WVN589857:WVN589861 F655393:F655397 JB655393:JB655397 SX655393:SX655397 ACT655393:ACT655397 AMP655393:AMP655397 AWL655393:AWL655397 BGH655393:BGH655397 BQD655393:BQD655397 BZZ655393:BZZ655397 CJV655393:CJV655397 CTR655393:CTR655397 DDN655393:DDN655397 DNJ655393:DNJ655397 DXF655393:DXF655397 EHB655393:EHB655397 EQX655393:EQX655397 FAT655393:FAT655397 FKP655393:FKP655397 FUL655393:FUL655397 GEH655393:GEH655397 GOD655393:GOD655397 GXZ655393:GXZ655397 HHV655393:HHV655397 HRR655393:HRR655397 IBN655393:IBN655397 ILJ655393:ILJ655397 IVF655393:IVF655397 JFB655393:JFB655397 JOX655393:JOX655397 JYT655393:JYT655397 KIP655393:KIP655397 KSL655393:KSL655397 LCH655393:LCH655397 LMD655393:LMD655397 LVZ655393:LVZ655397 MFV655393:MFV655397 MPR655393:MPR655397 MZN655393:MZN655397 NJJ655393:NJJ655397 NTF655393:NTF655397 ODB655393:ODB655397 OMX655393:OMX655397 OWT655393:OWT655397 PGP655393:PGP655397 PQL655393:PQL655397 QAH655393:QAH655397 QKD655393:QKD655397 QTZ655393:QTZ655397 RDV655393:RDV655397 RNR655393:RNR655397 RXN655393:RXN655397 SHJ655393:SHJ655397 SRF655393:SRF655397 TBB655393:TBB655397 TKX655393:TKX655397 TUT655393:TUT655397 UEP655393:UEP655397 UOL655393:UOL655397 UYH655393:UYH655397 VID655393:VID655397 VRZ655393:VRZ655397 WBV655393:WBV655397 WLR655393:WLR655397 WVN655393:WVN655397 F720929:F720933 JB720929:JB720933 SX720929:SX720933 ACT720929:ACT720933 AMP720929:AMP720933 AWL720929:AWL720933 BGH720929:BGH720933 BQD720929:BQD720933 BZZ720929:BZZ720933 CJV720929:CJV720933 CTR720929:CTR720933 DDN720929:DDN720933 DNJ720929:DNJ720933 DXF720929:DXF720933 EHB720929:EHB720933 EQX720929:EQX720933 FAT720929:FAT720933 FKP720929:FKP720933 FUL720929:FUL720933 GEH720929:GEH720933 GOD720929:GOD720933 GXZ720929:GXZ720933 HHV720929:HHV720933 HRR720929:HRR720933 IBN720929:IBN720933 ILJ720929:ILJ720933 IVF720929:IVF720933 JFB720929:JFB720933 JOX720929:JOX720933 JYT720929:JYT720933 KIP720929:KIP720933 KSL720929:KSL720933 LCH720929:LCH720933 LMD720929:LMD720933 LVZ720929:LVZ720933 MFV720929:MFV720933 MPR720929:MPR720933 MZN720929:MZN720933 NJJ720929:NJJ720933 NTF720929:NTF720933 ODB720929:ODB720933 OMX720929:OMX720933 OWT720929:OWT720933 PGP720929:PGP720933 PQL720929:PQL720933 QAH720929:QAH720933 QKD720929:QKD720933 QTZ720929:QTZ720933 RDV720929:RDV720933 RNR720929:RNR720933 RXN720929:RXN720933 SHJ720929:SHJ720933 SRF720929:SRF720933 TBB720929:TBB720933 TKX720929:TKX720933 TUT720929:TUT720933 UEP720929:UEP720933 UOL720929:UOL720933 UYH720929:UYH720933 VID720929:VID720933 VRZ720929:VRZ720933 WBV720929:WBV720933 WLR720929:WLR720933 WVN720929:WVN720933 F786465:F786469 JB786465:JB786469 SX786465:SX786469 ACT786465:ACT786469 AMP786465:AMP786469 AWL786465:AWL786469 BGH786465:BGH786469 BQD786465:BQD786469 BZZ786465:BZZ786469 CJV786465:CJV786469 CTR786465:CTR786469 DDN786465:DDN786469 DNJ786465:DNJ786469 DXF786465:DXF786469 EHB786465:EHB786469 EQX786465:EQX786469 FAT786465:FAT786469 FKP786465:FKP786469 FUL786465:FUL786469 GEH786465:GEH786469 GOD786465:GOD786469 GXZ786465:GXZ786469 HHV786465:HHV786469 HRR786465:HRR786469 IBN786465:IBN786469 ILJ786465:ILJ786469 IVF786465:IVF786469 JFB786465:JFB786469 JOX786465:JOX786469 JYT786465:JYT786469 KIP786465:KIP786469 KSL786465:KSL786469 LCH786465:LCH786469 LMD786465:LMD786469 LVZ786465:LVZ786469 MFV786465:MFV786469 MPR786465:MPR786469 MZN786465:MZN786469 NJJ786465:NJJ786469 NTF786465:NTF786469 ODB786465:ODB786469 OMX786465:OMX786469 OWT786465:OWT786469 PGP786465:PGP786469 PQL786465:PQL786469 QAH786465:QAH786469 QKD786465:QKD786469 QTZ786465:QTZ786469 RDV786465:RDV786469 RNR786465:RNR786469 RXN786465:RXN786469 SHJ786465:SHJ786469 SRF786465:SRF786469 TBB786465:TBB786469 TKX786465:TKX786469 TUT786465:TUT786469 UEP786465:UEP786469 UOL786465:UOL786469 UYH786465:UYH786469 VID786465:VID786469 VRZ786465:VRZ786469 WBV786465:WBV786469 WLR786465:WLR786469 WVN786465:WVN786469 F852001:F852005 JB852001:JB852005 SX852001:SX852005 ACT852001:ACT852005 AMP852001:AMP852005 AWL852001:AWL852005 BGH852001:BGH852005 BQD852001:BQD852005 BZZ852001:BZZ852005 CJV852001:CJV852005 CTR852001:CTR852005 DDN852001:DDN852005 DNJ852001:DNJ852005 DXF852001:DXF852005 EHB852001:EHB852005 EQX852001:EQX852005 FAT852001:FAT852005 FKP852001:FKP852005 FUL852001:FUL852005 GEH852001:GEH852005 GOD852001:GOD852005 GXZ852001:GXZ852005 HHV852001:HHV852005 HRR852001:HRR852005 IBN852001:IBN852005 ILJ852001:ILJ852005 IVF852001:IVF852005 JFB852001:JFB852005 JOX852001:JOX852005 JYT852001:JYT852005 KIP852001:KIP852005 KSL852001:KSL852005 LCH852001:LCH852005 LMD852001:LMD852005 LVZ852001:LVZ852005 MFV852001:MFV852005 MPR852001:MPR852005 MZN852001:MZN852005 NJJ852001:NJJ852005 NTF852001:NTF852005 ODB852001:ODB852005 OMX852001:OMX852005 OWT852001:OWT852005 PGP852001:PGP852005 PQL852001:PQL852005 QAH852001:QAH852005 QKD852001:QKD852005 QTZ852001:QTZ852005 RDV852001:RDV852005 RNR852001:RNR852005 RXN852001:RXN852005 SHJ852001:SHJ852005 SRF852001:SRF852005 TBB852001:TBB852005 TKX852001:TKX852005 TUT852001:TUT852005 UEP852001:UEP852005 UOL852001:UOL852005 UYH852001:UYH852005 VID852001:VID852005 VRZ852001:VRZ852005 WBV852001:WBV852005 WLR852001:WLR852005 WVN852001:WVN852005 F917537:F917541 JB917537:JB917541 SX917537:SX917541 ACT917537:ACT917541 AMP917537:AMP917541 AWL917537:AWL917541 BGH917537:BGH917541 BQD917537:BQD917541 BZZ917537:BZZ917541 CJV917537:CJV917541 CTR917537:CTR917541 DDN917537:DDN917541 DNJ917537:DNJ917541 DXF917537:DXF917541 EHB917537:EHB917541 EQX917537:EQX917541 FAT917537:FAT917541 FKP917537:FKP917541 FUL917537:FUL917541 GEH917537:GEH917541 GOD917537:GOD917541 GXZ917537:GXZ917541 HHV917537:HHV917541 HRR917537:HRR917541 IBN917537:IBN917541 ILJ917537:ILJ917541 IVF917537:IVF917541 JFB917537:JFB917541 JOX917537:JOX917541 JYT917537:JYT917541 KIP917537:KIP917541 KSL917537:KSL917541 LCH917537:LCH917541 LMD917537:LMD917541 LVZ917537:LVZ917541 MFV917537:MFV917541 MPR917537:MPR917541 MZN917537:MZN917541 NJJ917537:NJJ917541 NTF917537:NTF917541 ODB917537:ODB917541 OMX917537:OMX917541 OWT917537:OWT917541 PGP917537:PGP917541 PQL917537:PQL917541 QAH917537:QAH917541 QKD917537:QKD917541 QTZ917537:QTZ917541 RDV917537:RDV917541 RNR917537:RNR917541 RXN917537:RXN917541 SHJ917537:SHJ917541 SRF917537:SRF917541 TBB917537:TBB917541 TKX917537:TKX917541 TUT917537:TUT917541 UEP917537:UEP917541 UOL917537:UOL917541 UYH917537:UYH917541 VID917537:VID917541 VRZ917537:VRZ917541 WBV917537:WBV917541 WLR917537:WLR917541 WVN917537:WVN917541 F983073:F983077 JB983073:JB983077 SX983073:SX983077 ACT983073:ACT983077 AMP983073:AMP983077 AWL983073:AWL983077 BGH983073:BGH983077 BQD983073:BQD983077 BZZ983073:BZZ983077 CJV983073:CJV983077 CTR983073:CTR983077 DDN983073:DDN983077 DNJ983073:DNJ983077 DXF983073:DXF983077 EHB983073:EHB983077 EQX983073:EQX983077 FAT983073:FAT983077 FKP983073:FKP983077 FUL983073:FUL983077 GEH983073:GEH983077 GOD983073:GOD983077 GXZ983073:GXZ983077 HHV983073:HHV983077 HRR983073:HRR983077 IBN983073:IBN983077 ILJ983073:ILJ983077 IVF983073:IVF983077 JFB983073:JFB983077 JOX983073:JOX983077 JYT983073:JYT983077 KIP983073:KIP983077 KSL983073:KSL983077 LCH983073:LCH983077 LMD983073:LMD983077 LVZ983073:LVZ983077 MFV983073:MFV983077 MPR983073:MPR983077 MZN983073:MZN983077 NJJ983073:NJJ983077 NTF983073:NTF983077 ODB983073:ODB983077 OMX983073:OMX983077 OWT983073:OWT983077 PGP983073:PGP983077 PQL983073:PQL983077 QAH983073:QAH983077 QKD983073:QKD983077 QTZ983073:QTZ983077 RDV983073:RDV983077 RNR983073:RNR983077 RXN983073:RXN983077 SHJ983073:SHJ983077 SRF983073:SRF983077 TBB983073:TBB983077 TKX983073:TKX983077 TUT983073:TUT983077 UEP983073:UEP983077 UOL983073:UOL983077 UYH983073:UYH983077 VID983073:VID983077 VRZ983073:VRZ983077 WBV983073:WBV983077 WLR983073:WLR983077 WVN983073:WVN983077 I39 JE39 TA39 ACW39 AMS39 AWO39 BGK39 BQG39 CAC39 CJY39 CTU39 DDQ39 DNM39 DXI39 EHE39 ERA39 FAW39 FKS39 FUO39 GEK39 GOG39 GYC39 HHY39 HRU39 IBQ39 ILM39 IVI39 JFE39 JPA39 JYW39 KIS39 KSO39 LCK39 LMG39 LWC39 MFY39 MPU39 MZQ39 NJM39 NTI39 ODE39 ONA39 OWW39 PGS39 PQO39 QAK39 QKG39 QUC39 RDY39 RNU39 RXQ39 SHM39 SRI39 TBE39 TLA39 TUW39 UES39 UOO39 UYK39 VIG39 VSC39 WBY39 WLU39 WVQ39 I65574:I65575 JE65574:JE65575 TA65574:TA65575 ACW65574:ACW65575 AMS65574:AMS65575 AWO65574:AWO65575 BGK65574:BGK65575 BQG65574:BQG65575 CAC65574:CAC65575 CJY65574:CJY65575 CTU65574:CTU65575 DDQ65574:DDQ65575 DNM65574:DNM65575 DXI65574:DXI65575 EHE65574:EHE65575 ERA65574:ERA65575 FAW65574:FAW65575 FKS65574:FKS65575 FUO65574:FUO65575 GEK65574:GEK65575 GOG65574:GOG65575 GYC65574:GYC65575 HHY65574:HHY65575 HRU65574:HRU65575 IBQ65574:IBQ65575 ILM65574:ILM65575 IVI65574:IVI65575 JFE65574:JFE65575 JPA65574:JPA65575 JYW65574:JYW65575 KIS65574:KIS65575 KSO65574:KSO65575 LCK65574:LCK65575 LMG65574:LMG65575 LWC65574:LWC65575 MFY65574:MFY65575 MPU65574:MPU65575 MZQ65574:MZQ65575 NJM65574:NJM65575 NTI65574:NTI65575 ODE65574:ODE65575 ONA65574:ONA65575 OWW65574:OWW65575 PGS65574:PGS65575 PQO65574:PQO65575 QAK65574:QAK65575 QKG65574:QKG65575 QUC65574:QUC65575 RDY65574:RDY65575 RNU65574:RNU65575 RXQ65574:RXQ65575 SHM65574:SHM65575 SRI65574:SRI65575 TBE65574:TBE65575 TLA65574:TLA65575 TUW65574:TUW65575 UES65574:UES65575 UOO65574:UOO65575 UYK65574:UYK65575 VIG65574:VIG65575 VSC65574:VSC65575 WBY65574:WBY65575 WLU65574:WLU65575 WVQ65574:WVQ65575 I131110:I131111 JE131110:JE131111 TA131110:TA131111 ACW131110:ACW131111 AMS131110:AMS131111 AWO131110:AWO131111 BGK131110:BGK131111 BQG131110:BQG131111 CAC131110:CAC131111 CJY131110:CJY131111 CTU131110:CTU131111 DDQ131110:DDQ131111 DNM131110:DNM131111 DXI131110:DXI131111 EHE131110:EHE131111 ERA131110:ERA131111 FAW131110:FAW131111 FKS131110:FKS131111 FUO131110:FUO131111 GEK131110:GEK131111 GOG131110:GOG131111 GYC131110:GYC131111 HHY131110:HHY131111 HRU131110:HRU131111 IBQ131110:IBQ131111 ILM131110:ILM131111 IVI131110:IVI131111 JFE131110:JFE131111 JPA131110:JPA131111 JYW131110:JYW131111 KIS131110:KIS131111 KSO131110:KSO131111 LCK131110:LCK131111 LMG131110:LMG131111 LWC131110:LWC131111 MFY131110:MFY131111 MPU131110:MPU131111 MZQ131110:MZQ131111 NJM131110:NJM131111 NTI131110:NTI131111 ODE131110:ODE131111 ONA131110:ONA131111 OWW131110:OWW131111 PGS131110:PGS131111 PQO131110:PQO131111 QAK131110:QAK131111 QKG131110:QKG131111 QUC131110:QUC131111 RDY131110:RDY131111 RNU131110:RNU131111 RXQ131110:RXQ131111 SHM131110:SHM131111 SRI131110:SRI131111 TBE131110:TBE131111 TLA131110:TLA131111 TUW131110:TUW131111 UES131110:UES131111 UOO131110:UOO131111 UYK131110:UYK131111 VIG131110:VIG131111 VSC131110:VSC131111 WBY131110:WBY131111 WLU131110:WLU131111 WVQ131110:WVQ131111 I196646:I196647 JE196646:JE196647 TA196646:TA196647 ACW196646:ACW196647 AMS196646:AMS196647 AWO196646:AWO196647 BGK196646:BGK196647 BQG196646:BQG196647 CAC196646:CAC196647 CJY196646:CJY196647 CTU196646:CTU196647 DDQ196646:DDQ196647 DNM196646:DNM196647 DXI196646:DXI196647 EHE196646:EHE196647 ERA196646:ERA196647 FAW196646:FAW196647 FKS196646:FKS196647 FUO196646:FUO196647 GEK196646:GEK196647 GOG196646:GOG196647 GYC196646:GYC196647 HHY196646:HHY196647 HRU196646:HRU196647 IBQ196646:IBQ196647 ILM196646:ILM196647 IVI196646:IVI196647 JFE196646:JFE196647 JPA196646:JPA196647 JYW196646:JYW196647 KIS196646:KIS196647 KSO196646:KSO196647 LCK196646:LCK196647 LMG196646:LMG196647 LWC196646:LWC196647 MFY196646:MFY196647 MPU196646:MPU196647 MZQ196646:MZQ196647 NJM196646:NJM196647 NTI196646:NTI196647 ODE196646:ODE196647 ONA196646:ONA196647 OWW196646:OWW196647 PGS196646:PGS196647 PQO196646:PQO196647 QAK196646:QAK196647 QKG196646:QKG196647 QUC196646:QUC196647 RDY196646:RDY196647 RNU196646:RNU196647 RXQ196646:RXQ196647 SHM196646:SHM196647 SRI196646:SRI196647 TBE196646:TBE196647 TLA196646:TLA196647 TUW196646:TUW196647 UES196646:UES196647 UOO196646:UOO196647 UYK196646:UYK196647 VIG196646:VIG196647 VSC196646:VSC196647 WBY196646:WBY196647 WLU196646:WLU196647 WVQ196646:WVQ196647 I262182:I262183 JE262182:JE262183 TA262182:TA262183 ACW262182:ACW262183 AMS262182:AMS262183 AWO262182:AWO262183 BGK262182:BGK262183 BQG262182:BQG262183 CAC262182:CAC262183 CJY262182:CJY262183 CTU262182:CTU262183 DDQ262182:DDQ262183 DNM262182:DNM262183 DXI262182:DXI262183 EHE262182:EHE262183 ERA262182:ERA262183 FAW262182:FAW262183 FKS262182:FKS262183 FUO262182:FUO262183 GEK262182:GEK262183 GOG262182:GOG262183 GYC262182:GYC262183 HHY262182:HHY262183 HRU262182:HRU262183 IBQ262182:IBQ262183 ILM262182:ILM262183 IVI262182:IVI262183 JFE262182:JFE262183 JPA262182:JPA262183 JYW262182:JYW262183 KIS262182:KIS262183 KSO262182:KSO262183 LCK262182:LCK262183 LMG262182:LMG262183 LWC262182:LWC262183 MFY262182:MFY262183 MPU262182:MPU262183 MZQ262182:MZQ262183 NJM262182:NJM262183 NTI262182:NTI262183 ODE262182:ODE262183 ONA262182:ONA262183 OWW262182:OWW262183 PGS262182:PGS262183 PQO262182:PQO262183 QAK262182:QAK262183 QKG262182:QKG262183 QUC262182:QUC262183 RDY262182:RDY262183 RNU262182:RNU262183 RXQ262182:RXQ262183 SHM262182:SHM262183 SRI262182:SRI262183 TBE262182:TBE262183 TLA262182:TLA262183 TUW262182:TUW262183 UES262182:UES262183 UOO262182:UOO262183 UYK262182:UYK262183 VIG262182:VIG262183 VSC262182:VSC262183 WBY262182:WBY262183 WLU262182:WLU262183 WVQ262182:WVQ262183 I327718:I327719 JE327718:JE327719 TA327718:TA327719 ACW327718:ACW327719 AMS327718:AMS327719 AWO327718:AWO327719 BGK327718:BGK327719 BQG327718:BQG327719 CAC327718:CAC327719 CJY327718:CJY327719 CTU327718:CTU327719 DDQ327718:DDQ327719 DNM327718:DNM327719 DXI327718:DXI327719 EHE327718:EHE327719 ERA327718:ERA327719 FAW327718:FAW327719 FKS327718:FKS327719 FUO327718:FUO327719 GEK327718:GEK327719 GOG327718:GOG327719 GYC327718:GYC327719 HHY327718:HHY327719 HRU327718:HRU327719 IBQ327718:IBQ327719 ILM327718:ILM327719 IVI327718:IVI327719 JFE327718:JFE327719 JPA327718:JPA327719 JYW327718:JYW327719 KIS327718:KIS327719 KSO327718:KSO327719 LCK327718:LCK327719 LMG327718:LMG327719 LWC327718:LWC327719 MFY327718:MFY327719 MPU327718:MPU327719 MZQ327718:MZQ327719 NJM327718:NJM327719 NTI327718:NTI327719 ODE327718:ODE327719 ONA327718:ONA327719 OWW327718:OWW327719 PGS327718:PGS327719 PQO327718:PQO327719 QAK327718:QAK327719 QKG327718:QKG327719 QUC327718:QUC327719 RDY327718:RDY327719 RNU327718:RNU327719 RXQ327718:RXQ327719 SHM327718:SHM327719 SRI327718:SRI327719 TBE327718:TBE327719 TLA327718:TLA327719 TUW327718:TUW327719 UES327718:UES327719 UOO327718:UOO327719 UYK327718:UYK327719 VIG327718:VIG327719 VSC327718:VSC327719 WBY327718:WBY327719 WLU327718:WLU327719 WVQ327718:WVQ327719 I393254:I393255 JE393254:JE393255 TA393254:TA393255 ACW393254:ACW393255 AMS393254:AMS393255 AWO393254:AWO393255 BGK393254:BGK393255 BQG393254:BQG393255 CAC393254:CAC393255 CJY393254:CJY393255 CTU393254:CTU393255 DDQ393254:DDQ393255 DNM393254:DNM393255 DXI393254:DXI393255 EHE393254:EHE393255 ERA393254:ERA393255 FAW393254:FAW393255 FKS393254:FKS393255 FUO393254:FUO393255 GEK393254:GEK393255 GOG393254:GOG393255 GYC393254:GYC393255 HHY393254:HHY393255 HRU393254:HRU393255 IBQ393254:IBQ393255 ILM393254:ILM393255 IVI393254:IVI393255 JFE393254:JFE393255 JPA393254:JPA393255 JYW393254:JYW393255 KIS393254:KIS393255 KSO393254:KSO393255 LCK393254:LCK393255 LMG393254:LMG393255 LWC393254:LWC393255 MFY393254:MFY393255 MPU393254:MPU393255 MZQ393254:MZQ393255 NJM393254:NJM393255 NTI393254:NTI393255 ODE393254:ODE393255 ONA393254:ONA393255 OWW393254:OWW393255 PGS393254:PGS393255 PQO393254:PQO393255 QAK393254:QAK393255 QKG393254:QKG393255 QUC393254:QUC393255 RDY393254:RDY393255 RNU393254:RNU393255 RXQ393254:RXQ393255 SHM393254:SHM393255 SRI393254:SRI393255 TBE393254:TBE393255 TLA393254:TLA393255 TUW393254:TUW393255 UES393254:UES393255 UOO393254:UOO393255 UYK393254:UYK393255 VIG393254:VIG393255 VSC393254:VSC393255 WBY393254:WBY393255 WLU393254:WLU393255 WVQ393254:WVQ393255 I458790:I458791 JE458790:JE458791 TA458790:TA458791 ACW458790:ACW458791 AMS458790:AMS458791 AWO458790:AWO458791 BGK458790:BGK458791 BQG458790:BQG458791 CAC458790:CAC458791 CJY458790:CJY458791 CTU458790:CTU458791 DDQ458790:DDQ458791 DNM458790:DNM458791 DXI458790:DXI458791 EHE458790:EHE458791 ERA458790:ERA458791 FAW458790:FAW458791 FKS458790:FKS458791 FUO458790:FUO458791 GEK458790:GEK458791 GOG458790:GOG458791 GYC458790:GYC458791 HHY458790:HHY458791 HRU458790:HRU458791 IBQ458790:IBQ458791 ILM458790:ILM458791 IVI458790:IVI458791 JFE458790:JFE458791 JPA458790:JPA458791 JYW458790:JYW458791 KIS458790:KIS458791 KSO458790:KSO458791 LCK458790:LCK458791 LMG458790:LMG458791 LWC458790:LWC458791 MFY458790:MFY458791 MPU458790:MPU458791 MZQ458790:MZQ458791 NJM458790:NJM458791 NTI458790:NTI458791 ODE458790:ODE458791 ONA458790:ONA458791 OWW458790:OWW458791 PGS458790:PGS458791 PQO458790:PQO458791 QAK458790:QAK458791 QKG458790:QKG458791 QUC458790:QUC458791 RDY458790:RDY458791 RNU458790:RNU458791 RXQ458790:RXQ458791 SHM458790:SHM458791 SRI458790:SRI458791 TBE458790:TBE458791 TLA458790:TLA458791 TUW458790:TUW458791 UES458790:UES458791 UOO458790:UOO458791 UYK458790:UYK458791 VIG458790:VIG458791 VSC458790:VSC458791 WBY458790:WBY458791 WLU458790:WLU458791 WVQ458790:WVQ458791 I524326:I524327 JE524326:JE524327 TA524326:TA524327 ACW524326:ACW524327 AMS524326:AMS524327 AWO524326:AWO524327 BGK524326:BGK524327 BQG524326:BQG524327 CAC524326:CAC524327 CJY524326:CJY524327 CTU524326:CTU524327 DDQ524326:DDQ524327 DNM524326:DNM524327 DXI524326:DXI524327 EHE524326:EHE524327 ERA524326:ERA524327 FAW524326:FAW524327 FKS524326:FKS524327 FUO524326:FUO524327 GEK524326:GEK524327 GOG524326:GOG524327 GYC524326:GYC524327 HHY524326:HHY524327 HRU524326:HRU524327 IBQ524326:IBQ524327 ILM524326:ILM524327 IVI524326:IVI524327 JFE524326:JFE524327 JPA524326:JPA524327 JYW524326:JYW524327 KIS524326:KIS524327 KSO524326:KSO524327 LCK524326:LCK524327 LMG524326:LMG524327 LWC524326:LWC524327 MFY524326:MFY524327 MPU524326:MPU524327 MZQ524326:MZQ524327 NJM524326:NJM524327 NTI524326:NTI524327 ODE524326:ODE524327 ONA524326:ONA524327 OWW524326:OWW524327 PGS524326:PGS524327 PQO524326:PQO524327 QAK524326:QAK524327 QKG524326:QKG524327 QUC524326:QUC524327 RDY524326:RDY524327 RNU524326:RNU524327 RXQ524326:RXQ524327 SHM524326:SHM524327 SRI524326:SRI524327 TBE524326:TBE524327 TLA524326:TLA524327 TUW524326:TUW524327 UES524326:UES524327 UOO524326:UOO524327 UYK524326:UYK524327 VIG524326:VIG524327 VSC524326:VSC524327 WBY524326:WBY524327 WLU524326:WLU524327 WVQ524326:WVQ524327 I589862:I589863 JE589862:JE589863 TA589862:TA589863 ACW589862:ACW589863 AMS589862:AMS589863 AWO589862:AWO589863 BGK589862:BGK589863 BQG589862:BQG589863 CAC589862:CAC589863 CJY589862:CJY589863 CTU589862:CTU589863 DDQ589862:DDQ589863 DNM589862:DNM589863 DXI589862:DXI589863 EHE589862:EHE589863 ERA589862:ERA589863 FAW589862:FAW589863 FKS589862:FKS589863 FUO589862:FUO589863 GEK589862:GEK589863 GOG589862:GOG589863 GYC589862:GYC589863 HHY589862:HHY589863 HRU589862:HRU589863 IBQ589862:IBQ589863 ILM589862:ILM589863 IVI589862:IVI589863 JFE589862:JFE589863 JPA589862:JPA589863 JYW589862:JYW589863 KIS589862:KIS589863 KSO589862:KSO589863 LCK589862:LCK589863 LMG589862:LMG589863 LWC589862:LWC589863 MFY589862:MFY589863 MPU589862:MPU589863 MZQ589862:MZQ589863 NJM589862:NJM589863 NTI589862:NTI589863 ODE589862:ODE589863 ONA589862:ONA589863 OWW589862:OWW589863 PGS589862:PGS589863 PQO589862:PQO589863 QAK589862:QAK589863 QKG589862:QKG589863 QUC589862:QUC589863 RDY589862:RDY589863 RNU589862:RNU589863 RXQ589862:RXQ589863 SHM589862:SHM589863 SRI589862:SRI589863 TBE589862:TBE589863 TLA589862:TLA589863 TUW589862:TUW589863 UES589862:UES589863 UOO589862:UOO589863 UYK589862:UYK589863 VIG589862:VIG589863 VSC589862:VSC589863 WBY589862:WBY589863 WLU589862:WLU589863 WVQ589862:WVQ589863 I655398:I655399 JE655398:JE655399 TA655398:TA655399 ACW655398:ACW655399 AMS655398:AMS655399 AWO655398:AWO655399 BGK655398:BGK655399 BQG655398:BQG655399 CAC655398:CAC655399 CJY655398:CJY655399 CTU655398:CTU655399 DDQ655398:DDQ655399 DNM655398:DNM655399 DXI655398:DXI655399 EHE655398:EHE655399 ERA655398:ERA655399 FAW655398:FAW655399 FKS655398:FKS655399 FUO655398:FUO655399 GEK655398:GEK655399 GOG655398:GOG655399 GYC655398:GYC655399 HHY655398:HHY655399 HRU655398:HRU655399 IBQ655398:IBQ655399 ILM655398:ILM655399 IVI655398:IVI655399 JFE655398:JFE655399 JPA655398:JPA655399 JYW655398:JYW655399 KIS655398:KIS655399 KSO655398:KSO655399 LCK655398:LCK655399 LMG655398:LMG655399 LWC655398:LWC655399 MFY655398:MFY655399 MPU655398:MPU655399 MZQ655398:MZQ655399 NJM655398:NJM655399 NTI655398:NTI655399 ODE655398:ODE655399 ONA655398:ONA655399 OWW655398:OWW655399 PGS655398:PGS655399 PQO655398:PQO655399 QAK655398:QAK655399 QKG655398:QKG655399 QUC655398:QUC655399 RDY655398:RDY655399 RNU655398:RNU655399 RXQ655398:RXQ655399 SHM655398:SHM655399 SRI655398:SRI655399 TBE655398:TBE655399 TLA655398:TLA655399 TUW655398:TUW655399 UES655398:UES655399 UOO655398:UOO655399 UYK655398:UYK655399 VIG655398:VIG655399 VSC655398:VSC655399 WBY655398:WBY655399 WLU655398:WLU655399 WVQ655398:WVQ655399 I720934:I720935 JE720934:JE720935 TA720934:TA720935 ACW720934:ACW720935 AMS720934:AMS720935 AWO720934:AWO720935 BGK720934:BGK720935 BQG720934:BQG720935 CAC720934:CAC720935 CJY720934:CJY720935 CTU720934:CTU720935 DDQ720934:DDQ720935 DNM720934:DNM720935 DXI720934:DXI720935 EHE720934:EHE720935 ERA720934:ERA720935 FAW720934:FAW720935 FKS720934:FKS720935 FUO720934:FUO720935 GEK720934:GEK720935 GOG720934:GOG720935 GYC720934:GYC720935 HHY720934:HHY720935 HRU720934:HRU720935 IBQ720934:IBQ720935 ILM720934:ILM720935 IVI720934:IVI720935 JFE720934:JFE720935 JPA720934:JPA720935 JYW720934:JYW720935 KIS720934:KIS720935 KSO720934:KSO720935 LCK720934:LCK720935 LMG720934:LMG720935 LWC720934:LWC720935 MFY720934:MFY720935 MPU720934:MPU720935 MZQ720934:MZQ720935 NJM720934:NJM720935 NTI720934:NTI720935 ODE720934:ODE720935 ONA720934:ONA720935 OWW720934:OWW720935 PGS720934:PGS720935 PQO720934:PQO720935 QAK720934:QAK720935 QKG720934:QKG720935 QUC720934:QUC720935 RDY720934:RDY720935 RNU720934:RNU720935 RXQ720934:RXQ720935 SHM720934:SHM720935 SRI720934:SRI720935 TBE720934:TBE720935 TLA720934:TLA720935 TUW720934:TUW720935 UES720934:UES720935 UOO720934:UOO720935 UYK720934:UYK720935 VIG720934:VIG720935 VSC720934:VSC720935 WBY720934:WBY720935 WLU720934:WLU720935 WVQ720934:WVQ720935 I786470:I786471 JE786470:JE786471 TA786470:TA786471 ACW786470:ACW786471 AMS786470:AMS786471 AWO786470:AWO786471 BGK786470:BGK786471 BQG786470:BQG786471 CAC786470:CAC786471 CJY786470:CJY786471 CTU786470:CTU786471 DDQ786470:DDQ786471 DNM786470:DNM786471 DXI786470:DXI786471 EHE786470:EHE786471 ERA786470:ERA786471 FAW786470:FAW786471 FKS786470:FKS786471 FUO786470:FUO786471 GEK786470:GEK786471 GOG786470:GOG786471 GYC786470:GYC786471 HHY786470:HHY786471 HRU786470:HRU786471 IBQ786470:IBQ786471 ILM786470:ILM786471 IVI786470:IVI786471 JFE786470:JFE786471 JPA786470:JPA786471 JYW786470:JYW786471 KIS786470:KIS786471 KSO786470:KSO786471 LCK786470:LCK786471 LMG786470:LMG786471 LWC786470:LWC786471 MFY786470:MFY786471 MPU786470:MPU786471 MZQ786470:MZQ786471 NJM786470:NJM786471 NTI786470:NTI786471 ODE786470:ODE786471 ONA786470:ONA786471 OWW786470:OWW786471 PGS786470:PGS786471 PQO786470:PQO786471 QAK786470:QAK786471 QKG786470:QKG786471 QUC786470:QUC786471 RDY786470:RDY786471 RNU786470:RNU786471 RXQ786470:RXQ786471 SHM786470:SHM786471 SRI786470:SRI786471 TBE786470:TBE786471 TLA786470:TLA786471 TUW786470:TUW786471 UES786470:UES786471 UOO786470:UOO786471 UYK786470:UYK786471 VIG786470:VIG786471 VSC786470:VSC786471 WBY786470:WBY786471 WLU786470:WLU786471 WVQ786470:WVQ786471 I852006:I852007 JE852006:JE852007 TA852006:TA852007 ACW852006:ACW852007 AMS852006:AMS852007 AWO852006:AWO852007 BGK852006:BGK852007 BQG852006:BQG852007 CAC852006:CAC852007 CJY852006:CJY852007 CTU852006:CTU852007 DDQ852006:DDQ852007 DNM852006:DNM852007 DXI852006:DXI852007 EHE852006:EHE852007 ERA852006:ERA852007 FAW852006:FAW852007 FKS852006:FKS852007 FUO852006:FUO852007 GEK852006:GEK852007 GOG852006:GOG852007 GYC852006:GYC852007 HHY852006:HHY852007 HRU852006:HRU852007 IBQ852006:IBQ852007 ILM852006:ILM852007 IVI852006:IVI852007 JFE852006:JFE852007 JPA852006:JPA852007 JYW852006:JYW852007 KIS852006:KIS852007 KSO852006:KSO852007 LCK852006:LCK852007 LMG852006:LMG852007 LWC852006:LWC852007 MFY852006:MFY852007 MPU852006:MPU852007 MZQ852006:MZQ852007 NJM852006:NJM852007 NTI852006:NTI852007 ODE852006:ODE852007 ONA852006:ONA852007 OWW852006:OWW852007 PGS852006:PGS852007 PQO852006:PQO852007 QAK852006:QAK852007 QKG852006:QKG852007 QUC852006:QUC852007 RDY852006:RDY852007 RNU852006:RNU852007 RXQ852006:RXQ852007 SHM852006:SHM852007 SRI852006:SRI852007 TBE852006:TBE852007 TLA852006:TLA852007 TUW852006:TUW852007 UES852006:UES852007 UOO852006:UOO852007 UYK852006:UYK852007 VIG852006:VIG852007 VSC852006:VSC852007 WBY852006:WBY852007 WLU852006:WLU852007 WVQ852006:WVQ852007 I917542:I917543 JE917542:JE917543 TA917542:TA917543 ACW917542:ACW917543 AMS917542:AMS917543 AWO917542:AWO917543 BGK917542:BGK917543 BQG917542:BQG917543 CAC917542:CAC917543 CJY917542:CJY917543 CTU917542:CTU917543 DDQ917542:DDQ917543 DNM917542:DNM917543 DXI917542:DXI917543 EHE917542:EHE917543 ERA917542:ERA917543 FAW917542:FAW917543 FKS917542:FKS917543 FUO917542:FUO917543 GEK917542:GEK917543 GOG917542:GOG917543 GYC917542:GYC917543 HHY917542:HHY917543 HRU917542:HRU917543 IBQ917542:IBQ917543 ILM917542:ILM917543 IVI917542:IVI917543 JFE917542:JFE917543 JPA917542:JPA917543 JYW917542:JYW917543 KIS917542:KIS917543 KSO917542:KSO917543 LCK917542:LCK917543 LMG917542:LMG917543 LWC917542:LWC917543 MFY917542:MFY917543 MPU917542:MPU917543 MZQ917542:MZQ917543 NJM917542:NJM917543 NTI917542:NTI917543 ODE917542:ODE917543 ONA917542:ONA917543 OWW917542:OWW917543 PGS917542:PGS917543 PQO917542:PQO917543 QAK917542:QAK917543 QKG917542:QKG917543 QUC917542:QUC917543 RDY917542:RDY917543 RNU917542:RNU917543 RXQ917542:RXQ917543 SHM917542:SHM917543 SRI917542:SRI917543 TBE917542:TBE917543 TLA917542:TLA917543 TUW917542:TUW917543 UES917542:UES917543 UOO917542:UOO917543 UYK917542:UYK917543 VIG917542:VIG917543 VSC917542:VSC917543 WBY917542:WBY917543 WLU917542:WLU917543 WVQ917542:WVQ917543 I983078:I983079 JE983078:JE983079 TA983078:TA983079 ACW983078:ACW983079 AMS983078:AMS983079 AWO983078:AWO983079 BGK983078:BGK983079 BQG983078:BQG983079 CAC983078:CAC983079 CJY983078:CJY983079 CTU983078:CTU983079 DDQ983078:DDQ983079 DNM983078:DNM983079 DXI983078:DXI983079 EHE983078:EHE983079 ERA983078:ERA983079 FAW983078:FAW983079 FKS983078:FKS983079 FUO983078:FUO983079 GEK983078:GEK983079 GOG983078:GOG983079 GYC983078:GYC983079 HHY983078:HHY983079 HRU983078:HRU983079 IBQ983078:IBQ983079 ILM983078:ILM983079 IVI983078:IVI983079 JFE983078:JFE983079 JPA983078:JPA983079 JYW983078:JYW983079 KIS983078:KIS983079 KSO983078:KSO983079 LCK983078:LCK983079 LMG983078:LMG983079 LWC983078:LWC983079 MFY983078:MFY983079 MPU983078:MPU983079 MZQ983078:MZQ983079 NJM983078:NJM983079 NTI983078:NTI983079 ODE983078:ODE983079 ONA983078:ONA983079 OWW983078:OWW983079 PGS983078:PGS983079 PQO983078:PQO983079 QAK983078:QAK983079 QKG983078:QKG983079 QUC983078:QUC983079 RDY983078:RDY983079 RNU983078:RNU983079 RXQ983078:RXQ983079 SHM983078:SHM983079 SRI983078:SRI983079 TBE983078:TBE983079 TLA983078:TLA983079 TUW983078:TUW983079 UES983078:UES983079 UOO983078:UOO983079 UYK983078:UYK983079 VIG983078:VIG983079 VSC983078:VSC983079 WBY983078:WBY983079 WLU983078:WLU983079 WVQ983078:WVQ983079 G34 JC34 SY34 ACU34 AMQ34 AWM34 BGI34 BQE34 CAA34 CJW34 CTS34 DDO34 DNK34 DXG34 EHC34 EQY34 FAU34 FKQ34 FUM34 GEI34 GOE34 GYA34 HHW34 HRS34 IBO34 ILK34 IVG34 JFC34 JOY34 JYU34 KIQ34 KSM34 LCI34 LME34 LWA34 MFW34 MPS34 MZO34 NJK34 NTG34 ODC34 OMY34 OWU34 PGQ34 PQM34 QAI34 QKE34 QUA34 RDW34 RNS34 RXO34 SHK34 SRG34 TBC34 TKY34 TUU34 UEQ34 UOM34 UYI34 VIE34 VSA34 WBW34 WLS34 WVO34 G65569 JC65569 SY65569 ACU65569 AMQ65569 AWM65569 BGI65569 BQE65569 CAA65569 CJW65569 CTS65569 DDO65569 DNK65569 DXG65569 EHC65569 EQY65569 FAU65569 FKQ65569 FUM65569 GEI65569 GOE65569 GYA65569 HHW65569 HRS65569 IBO65569 ILK65569 IVG65569 JFC65569 JOY65569 JYU65569 KIQ65569 KSM65569 LCI65569 LME65569 LWA65569 MFW65569 MPS65569 MZO65569 NJK65569 NTG65569 ODC65569 OMY65569 OWU65569 PGQ65569 PQM65569 QAI65569 QKE65569 QUA65569 RDW65569 RNS65569 RXO65569 SHK65569 SRG65569 TBC65569 TKY65569 TUU65569 UEQ65569 UOM65569 UYI65569 VIE65569 VSA65569 WBW65569 WLS65569 WVO65569 G131105 JC131105 SY131105 ACU131105 AMQ131105 AWM131105 BGI131105 BQE131105 CAA131105 CJW131105 CTS131105 DDO131105 DNK131105 DXG131105 EHC131105 EQY131105 FAU131105 FKQ131105 FUM131105 GEI131105 GOE131105 GYA131105 HHW131105 HRS131105 IBO131105 ILK131105 IVG131105 JFC131105 JOY131105 JYU131105 KIQ131105 KSM131105 LCI131105 LME131105 LWA131105 MFW131105 MPS131105 MZO131105 NJK131105 NTG131105 ODC131105 OMY131105 OWU131105 PGQ131105 PQM131105 QAI131105 QKE131105 QUA131105 RDW131105 RNS131105 RXO131105 SHK131105 SRG131105 TBC131105 TKY131105 TUU131105 UEQ131105 UOM131105 UYI131105 VIE131105 VSA131105 WBW131105 WLS131105 WVO131105 G196641 JC196641 SY196641 ACU196641 AMQ196641 AWM196641 BGI196641 BQE196641 CAA196641 CJW196641 CTS196641 DDO196641 DNK196641 DXG196641 EHC196641 EQY196641 FAU196641 FKQ196641 FUM196641 GEI196641 GOE196641 GYA196641 HHW196641 HRS196641 IBO196641 ILK196641 IVG196641 JFC196641 JOY196641 JYU196641 KIQ196641 KSM196641 LCI196641 LME196641 LWA196641 MFW196641 MPS196641 MZO196641 NJK196641 NTG196641 ODC196641 OMY196641 OWU196641 PGQ196641 PQM196641 QAI196641 QKE196641 QUA196641 RDW196641 RNS196641 RXO196641 SHK196641 SRG196641 TBC196641 TKY196641 TUU196641 UEQ196641 UOM196641 UYI196641 VIE196641 VSA196641 WBW196641 WLS196641 WVO196641 G262177 JC262177 SY262177 ACU262177 AMQ262177 AWM262177 BGI262177 BQE262177 CAA262177 CJW262177 CTS262177 DDO262177 DNK262177 DXG262177 EHC262177 EQY262177 FAU262177 FKQ262177 FUM262177 GEI262177 GOE262177 GYA262177 HHW262177 HRS262177 IBO262177 ILK262177 IVG262177 JFC262177 JOY262177 JYU262177 KIQ262177 KSM262177 LCI262177 LME262177 LWA262177 MFW262177 MPS262177 MZO262177 NJK262177 NTG262177 ODC262177 OMY262177 OWU262177 PGQ262177 PQM262177 QAI262177 QKE262177 QUA262177 RDW262177 RNS262177 RXO262177 SHK262177 SRG262177 TBC262177 TKY262177 TUU262177 UEQ262177 UOM262177 UYI262177 VIE262177 VSA262177 WBW262177 WLS262177 WVO262177 G327713 JC327713 SY327713 ACU327713 AMQ327713 AWM327713 BGI327713 BQE327713 CAA327713 CJW327713 CTS327713 DDO327713 DNK327713 DXG327713 EHC327713 EQY327713 FAU327713 FKQ327713 FUM327713 GEI327713 GOE327713 GYA327713 HHW327713 HRS327713 IBO327713 ILK327713 IVG327713 JFC327713 JOY327713 JYU327713 KIQ327713 KSM327713 LCI327713 LME327713 LWA327713 MFW327713 MPS327713 MZO327713 NJK327713 NTG327713 ODC327713 OMY327713 OWU327713 PGQ327713 PQM327713 QAI327713 QKE327713 QUA327713 RDW327713 RNS327713 RXO327713 SHK327713 SRG327713 TBC327713 TKY327713 TUU327713 UEQ327713 UOM327713 UYI327713 VIE327713 VSA327713 WBW327713 WLS327713 WVO327713 G393249 JC393249 SY393249 ACU393249 AMQ393249 AWM393249 BGI393249 BQE393249 CAA393249 CJW393249 CTS393249 DDO393249 DNK393249 DXG393249 EHC393249 EQY393249 FAU393249 FKQ393249 FUM393249 GEI393249 GOE393249 GYA393249 HHW393249 HRS393249 IBO393249 ILK393249 IVG393249 JFC393249 JOY393249 JYU393249 KIQ393249 KSM393249 LCI393249 LME393249 LWA393249 MFW393249 MPS393249 MZO393249 NJK393249 NTG393249 ODC393249 OMY393249 OWU393249 PGQ393249 PQM393249 QAI393249 QKE393249 QUA393249 RDW393249 RNS393249 RXO393249 SHK393249 SRG393249 TBC393249 TKY393249 TUU393249 UEQ393249 UOM393249 UYI393249 VIE393249 VSA393249 WBW393249 WLS393249 WVO393249 G458785 JC458785 SY458785 ACU458785 AMQ458785 AWM458785 BGI458785 BQE458785 CAA458785 CJW458785 CTS458785 DDO458785 DNK458785 DXG458785 EHC458785 EQY458785 FAU458785 FKQ458785 FUM458785 GEI458785 GOE458785 GYA458785 HHW458785 HRS458785 IBO458785 ILK458785 IVG458785 JFC458785 JOY458785 JYU458785 KIQ458785 KSM458785 LCI458785 LME458785 LWA458785 MFW458785 MPS458785 MZO458785 NJK458785 NTG458785 ODC458785 OMY458785 OWU458785 PGQ458785 PQM458785 QAI458785 QKE458785 QUA458785 RDW458785 RNS458785 RXO458785 SHK458785 SRG458785 TBC458785 TKY458785 TUU458785 UEQ458785 UOM458785 UYI458785 VIE458785 VSA458785 WBW458785 WLS458785 WVO458785 G524321 JC524321 SY524321 ACU524321 AMQ524321 AWM524321 BGI524321 BQE524321 CAA524321 CJW524321 CTS524321 DDO524321 DNK524321 DXG524321 EHC524321 EQY524321 FAU524321 FKQ524321 FUM524321 GEI524321 GOE524321 GYA524321 HHW524321 HRS524321 IBO524321 ILK524321 IVG524321 JFC524321 JOY524321 JYU524321 KIQ524321 KSM524321 LCI524321 LME524321 LWA524321 MFW524321 MPS524321 MZO524321 NJK524321 NTG524321 ODC524321 OMY524321 OWU524321 PGQ524321 PQM524321 QAI524321 QKE524321 QUA524321 RDW524321 RNS524321 RXO524321 SHK524321 SRG524321 TBC524321 TKY524321 TUU524321 UEQ524321 UOM524321 UYI524321 VIE524321 VSA524321 WBW524321 WLS524321 WVO524321 G589857 JC589857 SY589857 ACU589857 AMQ589857 AWM589857 BGI589857 BQE589857 CAA589857 CJW589857 CTS589857 DDO589857 DNK589857 DXG589857 EHC589857 EQY589857 FAU589857 FKQ589857 FUM589857 GEI589857 GOE589857 GYA589857 HHW589857 HRS589857 IBO589857 ILK589857 IVG589857 JFC589857 JOY589857 JYU589857 KIQ589857 KSM589857 LCI589857 LME589857 LWA589857 MFW589857 MPS589857 MZO589857 NJK589857 NTG589857 ODC589857 OMY589857 OWU589857 PGQ589857 PQM589857 QAI589857 QKE589857 QUA589857 RDW589857 RNS589857 RXO589857 SHK589857 SRG589857 TBC589857 TKY589857 TUU589857 UEQ589857 UOM589857 UYI589857 VIE589857 VSA589857 WBW589857 WLS589857 WVO589857 G655393 JC655393 SY655393 ACU655393 AMQ655393 AWM655393 BGI655393 BQE655393 CAA655393 CJW655393 CTS655393 DDO655393 DNK655393 DXG655393 EHC655393 EQY655393 FAU655393 FKQ655393 FUM655393 GEI655393 GOE655393 GYA655393 HHW655393 HRS655393 IBO655393 ILK655393 IVG655393 JFC655393 JOY655393 JYU655393 KIQ655393 KSM655393 LCI655393 LME655393 LWA655393 MFW655393 MPS655393 MZO655393 NJK655393 NTG655393 ODC655393 OMY655393 OWU655393 PGQ655393 PQM655393 QAI655393 QKE655393 QUA655393 RDW655393 RNS655393 RXO655393 SHK655393 SRG655393 TBC655393 TKY655393 TUU655393 UEQ655393 UOM655393 UYI655393 VIE655393 VSA655393 WBW655393 WLS655393 WVO655393 G720929 JC720929 SY720929 ACU720929 AMQ720929 AWM720929 BGI720929 BQE720929 CAA720929 CJW720929 CTS720929 DDO720929 DNK720929 DXG720929 EHC720929 EQY720929 FAU720929 FKQ720929 FUM720929 GEI720929 GOE720929 GYA720929 HHW720929 HRS720929 IBO720929 ILK720929 IVG720929 JFC720929 JOY720929 JYU720929 KIQ720929 KSM720929 LCI720929 LME720929 LWA720929 MFW720929 MPS720929 MZO720929 NJK720929 NTG720929 ODC720929 OMY720929 OWU720929 PGQ720929 PQM720929 QAI720929 QKE720929 QUA720929 RDW720929 RNS720929 RXO720929 SHK720929 SRG720929 TBC720929 TKY720929 TUU720929 UEQ720929 UOM720929 UYI720929 VIE720929 VSA720929 WBW720929 WLS720929 WVO720929 G786465 JC786465 SY786465 ACU786465 AMQ786465 AWM786465 BGI786465 BQE786465 CAA786465 CJW786465 CTS786465 DDO786465 DNK786465 DXG786465 EHC786465 EQY786465 FAU786465 FKQ786465 FUM786465 GEI786465 GOE786465 GYA786465 HHW786465 HRS786465 IBO786465 ILK786465 IVG786465 JFC786465 JOY786465 JYU786465 KIQ786465 KSM786465 LCI786465 LME786465 LWA786465 MFW786465 MPS786465 MZO786465 NJK786465 NTG786465 ODC786465 OMY786465 OWU786465 PGQ786465 PQM786465 QAI786465 QKE786465 QUA786465 RDW786465 RNS786465 RXO786465 SHK786465 SRG786465 TBC786465 TKY786465 TUU786465 UEQ786465 UOM786465 UYI786465 VIE786465 VSA786465 WBW786465 WLS786465 WVO786465 G852001 JC852001 SY852001 ACU852001 AMQ852001 AWM852001 BGI852001 BQE852001 CAA852001 CJW852001 CTS852001 DDO852001 DNK852001 DXG852001 EHC852001 EQY852001 FAU852001 FKQ852001 FUM852001 GEI852001 GOE852001 GYA852001 HHW852001 HRS852001 IBO852001 ILK852001 IVG852001 JFC852001 JOY852001 JYU852001 KIQ852001 KSM852001 LCI852001 LME852001 LWA852001 MFW852001 MPS852001 MZO852001 NJK852001 NTG852001 ODC852001 OMY852001 OWU852001 PGQ852001 PQM852001 QAI852001 QKE852001 QUA852001 RDW852001 RNS852001 RXO852001 SHK852001 SRG852001 TBC852001 TKY852001 TUU852001 UEQ852001 UOM852001 UYI852001 VIE852001 VSA852001 WBW852001 WLS852001 WVO852001 G917537 JC917537 SY917537 ACU917537 AMQ917537 AWM917537 BGI917537 BQE917537 CAA917537 CJW917537 CTS917537 DDO917537 DNK917537 DXG917537 EHC917537 EQY917537 FAU917537 FKQ917537 FUM917537 GEI917537 GOE917537 GYA917537 HHW917537 HRS917537 IBO917537 ILK917537 IVG917537 JFC917537 JOY917537 JYU917537 KIQ917537 KSM917537 LCI917537 LME917537 LWA917537 MFW917537 MPS917537 MZO917537 NJK917537 NTG917537 ODC917537 OMY917537 OWU917537 PGQ917537 PQM917537 QAI917537 QKE917537 QUA917537 RDW917537 RNS917537 RXO917537 SHK917537 SRG917537 TBC917537 TKY917537 TUU917537 UEQ917537 UOM917537 UYI917537 VIE917537 VSA917537 WBW917537 WLS917537 WVO917537 G983073 JC983073 SY983073 ACU983073 AMQ983073 AWM983073 BGI983073 BQE983073 CAA983073 CJW983073 CTS983073 DDO983073 DNK983073 DXG983073 EHC983073 EQY983073 FAU983073 FKQ983073 FUM983073 GEI983073 GOE983073 GYA983073 HHW983073 HRS983073 IBO983073 ILK983073 IVG983073 JFC983073 JOY983073 JYU983073 KIQ983073 KSM983073 LCI983073 LME983073 LWA983073 MFW983073 MPS983073 MZO983073 NJK983073 NTG983073 ODC983073 OMY983073 OWU983073 PGQ983073 PQM983073 QAI983073 QKE983073 QUA983073 RDW983073 RNS983073 RXO983073 SHK983073 SRG983073 TBC983073 TKY983073 TUU983073 UEQ983073 UOM983073 UYI983073 VIE983073 VSA983073 WBW983073 WLS983073 WVO983073 I37 JE37 TA37 ACW37 AMS37 AWO37 BGK37 BQG37 CAC37 CJY37 CTU37 DDQ37 DNM37 DXI37 EHE37 ERA37 FAW37 FKS37 FUO37 GEK37 GOG37 GYC37 HHY37 HRU37 IBQ37 ILM37 IVI37 JFE37 JPA37 JYW37 KIS37 KSO37 LCK37 LMG37 LWC37 MFY37 MPU37 MZQ37 NJM37 NTI37 ODE37 ONA37 OWW37 PGS37 PQO37 QAK37 QKG37 QUC37 RDY37 RNU37 RXQ37 SHM37 SRI37 TBE37 TLA37 TUW37 UES37 UOO37 UYK37 VIG37 VSC37 WBY37 WLU37 WVQ37 I65572 JE65572 TA65572 ACW65572 AMS65572 AWO65572 BGK65572 BQG65572 CAC65572 CJY65572 CTU65572 DDQ65572 DNM65572 DXI65572 EHE65572 ERA65572 FAW65572 FKS65572 FUO65572 GEK65572 GOG65572 GYC65572 HHY65572 HRU65572 IBQ65572 ILM65572 IVI65572 JFE65572 JPA65572 JYW65572 KIS65572 KSO65572 LCK65572 LMG65572 LWC65572 MFY65572 MPU65572 MZQ65572 NJM65572 NTI65572 ODE65572 ONA65572 OWW65572 PGS65572 PQO65572 QAK65572 QKG65572 QUC65572 RDY65572 RNU65572 RXQ65572 SHM65572 SRI65572 TBE65572 TLA65572 TUW65572 UES65572 UOO65572 UYK65572 VIG65572 VSC65572 WBY65572 WLU65572 WVQ65572 I131108 JE131108 TA131108 ACW131108 AMS131108 AWO131108 BGK131108 BQG131108 CAC131108 CJY131108 CTU131108 DDQ131108 DNM131108 DXI131108 EHE131108 ERA131108 FAW131108 FKS131108 FUO131108 GEK131108 GOG131108 GYC131108 HHY131108 HRU131108 IBQ131108 ILM131108 IVI131108 JFE131108 JPA131108 JYW131108 KIS131108 KSO131108 LCK131108 LMG131108 LWC131108 MFY131108 MPU131108 MZQ131108 NJM131108 NTI131108 ODE131108 ONA131108 OWW131108 PGS131108 PQO131108 QAK131108 QKG131108 QUC131108 RDY131108 RNU131108 RXQ131108 SHM131108 SRI131108 TBE131108 TLA131108 TUW131108 UES131108 UOO131108 UYK131108 VIG131108 VSC131108 WBY131108 WLU131108 WVQ131108 I196644 JE196644 TA196644 ACW196644 AMS196644 AWO196644 BGK196644 BQG196644 CAC196644 CJY196644 CTU196644 DDQ196644 DNM196644 DXI196644 EHE196644 ERA196644 FAW196644 FKS196644 FUO196644 GEK196644 GOG196644 GYC196644 HHY196644 HRU196644 IBQ196644 ILM196644 IVI196644 JFE196644 JPA196644 JYW196644 KIS196644 KSO196644 LCK196644 LMG196644 LWC196644 MFY196644 MPU196644 MZQ196644 NJM196644 NTI196644 ODE196644 ONA196644 OWW196644 PGS196644 PQO196644 QAK196644 QKG196644 QUC196644 RDY196644 RNU196644 RXQ196644 SHM196644 SRI196644 TBE196644 TLA196644 TUW196644 UES196644 UOO196644 UYK196644 VIG196644 VSC196644 WBY196644 WLU196644 WVQ196644 I262180 JE262180 TA262180 ACW262180 AMS262180 AWO262180 BGK262180 BQG262180 CAC262180 CJY262180 CTU262180 DDQ262180 DNM262180 DXI262180 EHE262180 ERA262180 FAW262180 FKS262180 FUO262180 GEK262180 GOG262180 GYC262180 HHY262180 HRU262180 IBQ262180 ILM262180 IVI262180 JFE262180 JPA262180 JYW262180 KIS262180 KSO262180 LCK262180 LMG262180 LWC262180 MFY262180 MPU262180 MZQ262180 NJM262180 NTI262180 ODE262180 ONA262180 OWW262180 PGS262180 PQO262180 QAK262180 QKG262180 QUC262180 RDY262180 RNU262180 RXQ262180 SHM262180 SRI262180 TBE262180 TLA262180 TUW262180 UES262180 UOO262180 UYK262180 VIG262180 VSC262180 WBY262180 WLU262180 WVQ262180 I327716 JE327716 TA327716 ACW327716 AMS327716 AWO327716 BGK327716 BQG327716 CAC327716 CJY327716 CTU327716 DDQ327716 DNM327716 DXI327716 EHE327716 ERA327716 FAW327716 FKS327716 FUO327716 GEK327716 GOG327716 GYC327716 HHY327716 HRU327716 IBQ327716 ILM327716 IVI327716 JFE327716 JPA327716 JYW327716 KIS327716 KSO327716 LCK327716 LMG327716 LWC327716 MFY327716 MPU327716 MZQ327716 NJM327716 NTI327716 ODE327716 ONA327716 OWW327716 PGS327716 PQO327716 QAK327716 QKG327716 QUC327716 RDY327716 RNU327716 RXQ327716 SHM327716 SRI327716 TBE327716 TLA327716 TUW327716 UES327716 UOO327716 UYK327716 VIG327716 VSC327716 WBY327716 WLU327716 WVQ327716 I393252 JE393252 TA393252 ACW393252 AMS393252 AWO393252 BGK393252 BQG393252 CAC393252 CJY393252 CTU393252 DDQ393252 DNM393252 DXI393252 EHE393252 ERA393252 FAW393252 FKS393252 FUO393252 GEK393252 GOG393252 GYC393252 HHY393252 HRU393252 IBQ393252 ILM393252 IVI393252 JFE393252 JPA393252 JYW393252 KIS393252 KSO393252 LCK393252 LMG393252 LWC393252 MFY393252 MPU393252 MZQ393252 NJM393252 NTI393252 ODE393252 ONA393252 OWW393252 PGS393252 PQO393252 QAK393252 QKG393252 QUC393252 RDY393252 RNU393252 RXQ393252 SHM393252 SRI393252 TBE393252 TLA393252 TUW393252 UES393252 UOO393252 UYK393252 VIG393252 VSC393252 WBY393252 WLU393252 WVQ393252 I458788 JE458788 TA458788 ACW458788 AMS458788 AWO458788 BGK458788 BQG458788 CAC458788 CJY458788 CTU458788 DDQ458788 DNM458788 DXI458788 EHE458788 ERA458788 FAW458788 FKS458788 FUO458788 GEK458788 GOG458788 GYC458788 HHY458788 HRU458788 IBQ458788 ILM458788 IVI458788 JFE458788 JPA458788 JYW458788 KIS458788 KSO458788 LCK458788 LMG458788 LWC458788 MFY458788 MPU458788 MZQ458788 NJM458788 NTI458788 ODE458788 ONA458788 OWW458788 PGS458788 PQO458788 QAK458788 QKG458788 QUC458788 RDY458788 RNU458788 RXQ458788 SHM458788 SRI458788 TBE458788 TLA458788 TUW458788 UES458788 UOO458788 UYK458788 VIG458788 VSC458788 WBY458788 WLU458788 WVQ458788 I524324 JE524324 TA524324 ACW524324 AMS524324 AWO524324 BGK524324 BQG524324 CAC524324 CJY524324 CTU524324 DDQ524324 DNM524324 DXI524324 EHE524324 ERA524324 FAW524324 FKS524324 FUO524324 GEK524324 GOG524324 GYC524324 HHY524324 HRU524324 IBQ524324 ILM524324 IVI524324 JFE524324 JPA524324 JYW524324 KIS524324 KSO524324 LCK524324 LMG524324 LWC524324 MFY524324 MPU524324 MZQ524324 NJM524324 NTI524324 ODE524324 ONA524324 OWW524324 PGS524324 PQO524324 QAK524324 QKG524324 QUC524324 RDY524324 RNU524324 RXQ524324 SHM524324 SRI524324 TBE524324 TLA524324 TUW524324 UES524324 UOO524324 UYK524324 VIG524324 VSC524324 WBY524324 WLU524324 WVQ524324 I589860 JE589860 TA589860 ACW589860 AMS589860 AWO589860 BGK589860 BQG589860 CAC589860 CJY589860 CTU589860 DDQ589860 DNM589860 DXI589860 EHE589860 ERA589860 FAW589860 FKS589860 FUO589860 GEK589860 GOG589860 GYC589860 HHY589860 HRU589860 IBQ589860 ILM589860 IVI589860 JFE589860 JPA589860 JYW589860 KIS589860 KSO589860 LCK589860 LMG589860 LWC589860 MFY589860 MPU589860 MZQ589860 NJM589860 NTI589860 ODE589860 ONA589860 OWW589860 PGS589860 PQO589860 QAK589860 QKG589860 QUC589860 RDY589860 RNU589860 RXQ589860 SHM589860 SRI589860 TBE589860 TLA589860 TUW589860 UES589860 UOO589860 UYK589860 VIG589860 VSC589860 WBY589860 WLU589860 WVQ589860 I655396 JE655396 TA655396 ACW655396 AMS655396 AWO655396 BGK655396 BQG655396 CAC655396 CJY655396 CTU655396 DDQ655396 DNM655396 DXI655396 EHE655396 ERA655396 FAW655396 FKS655396 FUO655396 GEK655396 GOG655396 GYC655396 HHY655396 HRU655396 IBQ655396 ILM655396 IVI655396 JFE655396 JPA655396 JYW655396 KIS655396 KSO655396 LCK655396 LMG655396 LWC655396 MFY655396 MPU655396 MZQ655396 NJM655396 NTI655396 ODE655396 ONA655396 OWW655396 PGS655396 PQO655396 QAK655396 QKG655396 QUC655396 RDY655396 RNU655396 RXQ655396 SHM655396 SRI655396 TBE655396 TLA655396 TUW655396 UES655396 UOO655396 UYK655396 VIG655396 VSC655396 WBY655396 WLU655396 WVQ655396 I720932 JE720932 TA720932 ACW720932 AMS720932 AWO720932 BGK720932 BQG720932 CAC720932 CJY720932 CTU720932 DDQ720932 DNM720932 DXI720932 EHE720932 ERA720932 FAW720932 FKS720932 FUO720932 GEK720932 GOG720932 GYC720932 HHY720932 HRU720932 IBQ720932 ILM720932 IVI720932 JFE720932 JPA720932 JYW720932 KIS720932 KSO720932 LCK720932 LMG720932 LWC720932 MFY720932 MPU720932 MZQ720932 NJM720932 NTI720932 ODE720932 ONA720932 OWW720932 PGS720932 PQO720932 QAK720932 QKG720932 QUC720932 RDY720932 RNU720932 RXQ720932 SHM720932 SRI720932 TBE720932 TLA720932 TUW720932 UES720932 UOO720932 UYK720932 VIG720932 VSC720932 WBY720932 WLU720932 WVQ720932 I786468 JE786468 TA786468 ACW786468 AMS786468 AWO786468 BGK786468 BQG786468 CAC786468 CJY786468 CTU786468 DDQ786468 DNM786468 DXI786468 EHE786468 ERA786468 FAW786468 FKS786468 FUO786468 GEK786468 GOG786468 GYC786468 HHY786468 HRU786468 IBQ786468 ILM786468 IVI786468 JFE786468 JPA786468 JYW786468 KIS786468 KSO786468 LCK786468 LMG786468 LWC786468 MFY786468 MPU786468 MZQ786468 NJM786468 NTI786468 ODE786468 ONA786468 OWW786468 PGS786468 PQO786468 QAK786468 QKG786468 QUC786468 RDY786468 RNU786468 RXQ786468 SHM786468 SRI786468 TBE786468 TLA786468 TUW786468 UES786468 UOO786468 UYK786468 VIG786468 VSC786468 WBY786468 WLU786468 WVQ786468 I852004 JE852004 TA852004 ACW852004 AMS852004 AWO852004 BGK852004 BQG852004 CAC852004 CJY852004 CTU852004 DDQ852004 DNM852004 DXI852004 EHE852004 ERA852004 FAW852004 FKS852004 FUO852004 GEK852004 GOG852004 GYC852004 HHY852004 HRU852004 IBQ852004 ILM852004 IVI852004 JFE852004 JPA852004 JYW852004 KIS852004 KSO852004 LCK852004 LMG852004 LWC852004 MFY852004 MPU852004 MZQ852004 NJM852004 NTI852004 ODE852004 ONA852004 OWW852004 PGS852004 PQO852004 QAK852004 QKG852004 QUC852004 RDY852004 RNU852004 RXQ852004 SHM852004 SRI852004 TBE852004 TLA852004 TUW852004 UES852004 UOO852004 UYK852004 VIG852004 VSC852004 WBY852004 WLU852004 WVQ852004 I917540 JE917540 TA917540 ACW917540 AMS917540 AWO917540 BGK917540 BQG917540 CAC917540 CJY917540 CTU917540 DDQ917540 DNM917540 DXI917540 EHE917540 ERA917540 FAW917540 FKS917540 FUO917540 GEK917540 GOG917540 GYC917540 HHY917540 HRU917540 IBQ917540 ILM917540 IVI917540 JFE917540 JPA917540 JYW917540 KIS917540 KSO917540 LCK917540 LMG917540 LWC917540 MFY917540 MPU917540 MZQ917540 NJM917540 NTI917540 ODE917540 ONA917540 OWW917540 PGS917540 PQO917540 QAK917540 QKG917540 QUC917540 RDY917540 RNU917540 RXQ917540 SHM917540 SRI917540 TBE917540 TLA917540 TUW917540 UES917540 UOO917540 UYK917540 VIG917540 VSC917540 WBY917540 WLU917540 WVQ917540 I983076 JE983076 TA983076 ACW983076 AMS983076 AWO983076 BGK983076 BQG983076 CAC983076 CJY983076 CTU983076 DDQ983076 DNM983076 DXI983076 EHE983076 ERA983076 FAW983076 FKS983076 FUO983076 GEK983076 GOG983076 GYC983076 HHY983076 HRU983076 IBQ983076 ILM983076 IVI983076 JFE983076 JPA983076 JYW983076 KIS983076 KSO983076 LCK983076 LMG983076 LWC983076 MFY983076 MPU983076 MZQ983076 NJM983076 NTI983076 ODE983076 ONA983076 OWW983076 PGS983076 PQO983076 QAK983076 QKG983076 QUC983076 RDY983076 RNU983076 RXQ983076 SHM983076 SRI983076 TBE983076 TLA983076 TUW983076 UES983076 UOO983076 UYK983076 VIG983076 VSC983076 WBY983076 WLU983076 WVQ983076 I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I65570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I131106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I196642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I262178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I327714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I393250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I458786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I524322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I589858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I655394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I720930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I786466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I852002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I917538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I983074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VSC983074 WBY983074 WLU983074 WVQ983074">
      <formula1>FALSE</formula1>
    </dataValidation>
    <dataValidation allowBlank="1" showInputMessage="1" showErrorMessage="1" errorTitle="ввод в эту ячейку запрещен" prompt="редактирование запрещено" sqref="F1:H4 JB1:JD4 SX1:SZ4 ACT1:ACV4 AMP1:AMR4 AWL1:AWN4 BGH1:BGJ4 BQD1:BQF4 BZZ1:CAB4 CJV1:CJX4 CTR1:CTT4 DDN1:DDP4 DNJ1:DNL4 DXF1:DXH4 EHB1:EHD4 EQX1:EQZ4 FAT1:FAV4 FKP1:FKR4 FUL1:FUN4 GEH1:GEJ4 GOD1:GOF4 GXZ1:GYB4 HHV1:HHX4 HRR1:HRT4 IBN1:IBP4 ILJ1:ILL4 IVF1:IVH4 JFB1:JFD4 JOX1:JOZ4 JYT1:JYV4 KIP1:KIR4 KSL1:KSN4 LCH1:LCJ4 LMD1:LMF4 LVZ1:LWB4 MFV1:MFX4 MPR1:MPT4 MZN1:MZP4 NJJ1:NJL4 NTF1:NTH4 ODB1:ODD4 OMX1:OMZ4 OWT1:OWV4 PGP1:PGR4 PQL1:PQN4 QAH1:QAJ4 QKD1:QKF4 QTZ1:QUB4 RDV1:RDX4 RNR1:RNT4 RXN1:RXP4 SHJ1:SHL4 SRF1:SRH4 TBB1:TBD4 TKX1:TKZ4 TUT1:TUV4 UEP1:UER4 UOL1:UON4 UYH1:UYJ4 VID1:VIF4 VRZ1:VSB4 WBV1:WBX4 WLR1:WLT4 WVN1:WVP4 F65536:H65539 JB65536:JD65539 SX65536:SZ65539 ACT65536:ACV65539 AMP65536:AMR65539 AWL65536:AWN65539 BGH65536:BGJ65539 BQD65536:BQF65539 BZZ65536:CAB65539 CJV65536:CJX65539 CTR65536:CTT65539 DDN65536:DDP65539 DNJ65536:DNL65539 DXF65536:DXH65539 EHB65536:EHD65539 EQX65536:EQZ65539 FAT65536:FAV65539 FKP65536:FKR65539 FUL65536:FUN65539 GEH65536:GEJ65539 GOD65536:GOF65539 GXZ65536:GYB65539 HHV65536:HHX65539 HRR65536:HRT65539 IBN65536:IBP65539 ILJ65536:ILL65539 IVF65536:IVH65539 JFB65536:JFD65539 JOX65536:JOZ65539 JYT65536:JYV65539 KIP65536:KIR65539 KSL65536:KSN65539 LCH65536:LCJ65539 LMD65536:LMF65539 LVZ65536:LWB65539 MFV65536:MFX65539 MPR65536:MPT65539 MZN65536:MZP65539 NJJ65536:NJL65539 NTF65536:NTH65539 ODB65536:ODD65539 OMX65536:OMZ65539 OWT65536:OWV65539 PGP65536:PGR65539 PQL65536:PQN65539 QAH65536:QAJ65539 QKD65536:QKF65539 QTZ65536:QUB65539 RDV65536:RDX65539 RNR65536:RNT65539 RXN65536:RXP65539 SHJ65536:SHL65539 SRF65536:SRH65539 TBB65536:TBD65539 TKX65536:TKZ65539 TUT65536:TUV65539 UEP65536:UER65539 UOL65536:UON65539 UYH65536:UYJ65539 VID65536:VIF65539 VRZ65536:VSB65539 WBV65536:WBX65539 WLR65536:WLT65539 WVN65536:WVP65539 F131072:H131075 JB131072:JD131075 SX131072:SZ131075 ACT131072:ACV131075 AMP131072:AMR131075 AWL131072:AWN131075 BGH131072:BGJ131075 BQD131072:BQF131075 BZZ131072:CAB131075 CJV131072:CJX131075 CTR131072:CTT131075 DDN131072:DDP131075 DNJ131072:DNL131075 DXF131072:DXH131075 EHB131072:EHD131075 EQX131072:EQZ131075 FAT131072:FAV131075 FKP131072:FKR131075 FUL131072:FUN131075 GEH131072:GEJ131075 GOD131072:GOF131075 GXZ131072:GYB131075 HHV131072:HHX131075 HRR131072:HRT131075 IBN131072:IBP131075 ILJ131072:ILL131075 IVF131072:IVH131075 JFB131072:JFD131075 JOX131072:JOZ131075 JYT131072:JYV131075 KIP131072:KIR131075 KSL131072:KSN131075 LCH131072:LCJ131075 LMD131072:LMF131075 LVZ131072:LWB131075 MFV131072:MFX131075 MPR131072:MPT131075 MZN131072:MZP131075 NJJ131072:NJL131075 NTF131072:NTH131075 ODB131072:ODD131075 OMX131072:OMZ131075 OWT131072:OWV131075 PGP131072:PGR131075 PQL131072:PQN131075 QAH131072:QAJ131075 QKD131072:QKF131075 QTZ131072:QUB131075 RDV131072:RDX131075 RNR131072:RNT131075 RXN131072:RXP131075 SHJ131072:SHL131075 SRF131072:SRH131075 TBB131072:TBD131075 TKX131072:TKZ131075 TUT131072:TUV131075 UEP131072:UER131075 UOL131072:UON131075 UYH131072:UYJ131075 VID131072:VIF131075 VRZ131072:VSB131075 WBV131072:WBX131075 WLR131072:WLT131075 WVN131072:WVP131075 F196608:H196611 JB196608:JD196611 SX196608:SZ196611 ACT196608:ACV196611 AMP196608:AMR196611 AWL196608:AWN196611 BGH196608:BGJ196611 BQD196608:BQF196611 BZZ196608:CAB196611 CJV196608:CJX196611 CTR196608:CTT196611 DDN196608:DDP196611 DNJ196608:DNL196611 DXF196608:DXH196611 EHB196608:EHD196611 EQX196608:EQZ196611 FAT196608:FAV196611 FKP196608:FKR196611 FUL196608:FUN196611 GEH196608:GEJ196611 GOD196608:GOF196611 GXZ196608:GYB196611 HHV196608:HHX196611 HRR196608:HRT196611 IBN196608:IBP196611 ILJ196608:ILL196611 IVF196608:IVH196611 JFB196608:JFD196611 JOX196608:JOZ196611 JYT196608:JYV196611 KIP196608:KIR196611 KSL196608:KSN196611 LCH196608:LCJ196611 LMD196608:LMF196611 LVZ196608:LWB196611 MFV196608:MFX196611 MPR196608:MPT196611 MZN196608:MZP196611 NJJ196608:NJL196611 NTF196608:NTH196611 ODB196608:ODD196611 OMX196608:OMZ196611 OWT196608:OWV196611 PGP196608:PGR196611 PQL196608:PQN196611 QAH196608:QAJ196611 QKD196608:QKF196611 QTZ196608:QUB196611 RDV196608:RDX196611 RNR196608:RNT196611 RXN196608:RXP196611 SHJ196608:SHL196611 SRF196608:SRH196611 TBB196608:TBD196611 TKX196608:TKZ196611 TUT196608:TUV196611 UEP196608:UER196611 UOL196608:UON196611 UYH196608:UYJ196611 VID196608:VIF196611 VRZ196608:VSB196611 WBV196608:WBX196611 WLR196608:WLT196611 WVN196608:WVP196611 F262144:H262147 JB262144:JD262147 SX262144:SZ262147 ACT262144:ACV262147 AMP262144:AMR262147 AWL262144:AWN262147 BGH262144:BGJ262147 BQD262144:BQF262147 BZZ262144:CAB262147 CJV262144:CJX262147 CTR262144:CTT262147 DDN262144:DDP262147 DNJ262144:DNL262147 DXF262144:DXH262147 EHB262144:EHD262147 EQX262144:EQZ262147 FAT262144:FAV262147 FKP262144:FKR262147 FUL262144:FUN262147 GEH262144:GEJ262147 GOD262144:GOF262147 GXZ262144:GYB262147 HHV262144:HHX262147 HRR262144:HRT262147 IBN262144:IBP262147 ILJ262144:ILL262147 IVF262144:IVH262147 JFB262144:JFD262147 JOX262144:JOZ262147 JYT262144:JYV262147 KIP262144:KIR262147 KSL262144:KSN262147 LCH262144:LCJ262147 LMD262144:LMF262147 LVZ262144:LWB262147 MFV262144:MFX262147 MPR262144:MPT262147 MZN262144:MZP262147 NJJ262144:NJL262147 NTF262144:NTH262147 ODB262144:ODD262147 OMX262144:OMZ262147 OWT262144:OWV262147 PGP262144:PGR262147 PQL262144:PQN262147 QAH262144:QAJ262147 QKD262144:QKF262147 QTZ262144:QUB262147 RDV262144:RDX262147 RNR262144:RNT262147 RXN262144:RXP262147 SHJ262144:SHL262147 SRF262144:SRH262147 TBB262144:TBD262147 TKX262144:TKZ262147 TUT262144:TUV262147 UEP262144:UER262147 UOL262144:UON262147 UYH262144:UYJ262147 VID262144:VIF262147 VRZ262144:VSB262147 WBV262144:WBX262147 WLR262144:WLT262147 WVN262144:WVP262147 F327680:H327683 JB327680:JD327683 SX327680:SZ327683 ACT327680:ACV327683 AMP327680:AMR327683 AWL327680:AWN327683 BGH327680:BGJ327683 BQD327680:BQF327683 BZZ327680:CAB327683 CJV327680:CJX327683 CTR327680:CTT327683 DDN327680:DDP327683 DNJ327680:DNL327683 DXF327680:DXH327683 EHB327680:EHD327683 EQX327680:EQZ327683 FAT327680:FAV327683 FKP327680:FKR327683 FUL327680:FUN327683 GEH327680:GEJ327683 GOD327680:GOF327683 GXZ327680:GYB327683 HHV327680:HHX327683 HRR327680:HRT327683 IBN327680:IBP327683 ILJ327680:ILL327683 IVF327680:IVH327683 JFB327680:JFD327683 JOX327680:JOZ327683 JYT327680:JYV327683 KIP327680:KIR327683 KSL327680:KSN327683 LCH327680:LCJ327683 LMD327680:LMF327683 LVZ327680:LWB327683 MFV327680:MFX327683 MPR327680:MPT327683 MZN327680:MZP327683 NJJ327680:NJL327683 NTF327680:NTH327683 ODB327680:ODD327683 OMX327680:OMZ327683 OWT327680:OWV327683 PGP327680:PGR327683 PQL327680:PQN327683 QAH327680:QAJ327683 QKD327680:QKF327683 QTZ327680:QUB327683 RDV327680:RDX327683 RNR327680:RNT327683 RXN327680:RXP327683 SHJ327680:SHL327683 SRF327680:SRH327683 TBB327680:TBD327683 TKX327680:TKZ327683 TUT327680:TUV327683 UEP327680:UER327683 UOL327680:UON327683 UYH327680:UYJ327683 VID327680:VIF327683 VRZ327680:VSB327683 WBV327680:WBX327683 WLR327680:WLT327683 WVN327680:WVP327683 F393216:H393219 JB393216:JD393219 SX393216:SZ393219 ACT393216:ACV393219 AMP393216:AMR393219 AWL393216:AWN393219 BGH393216:BGJ393219 BQD393216:BQF393219 BZZ393216:CAB393219 CJV393216:CJX393219 CTR393216:CTT393219 DDN393216:DDP393219 DNJ393216:DNL393219 DXF393216:DXH393219 EHB393216:EHD393219 EQX393216:EQZ393219 FAT393216:FAV393219 FKP393216:FKR393219 FUL393216:FUN393219 GEH393216:GEJ393219 GOD393216:GOF393219 GXZ393216:GYB393219 HHV393216:HHX393219 HRR393216:HRT393219 IBN393216:IBP393219 ILJ393216:ILL393219 IVF393216:IVH393219 JFB393216:JFD393219 JOX393216:JOZ393219 JYT393216:JYV393219 KIP393216:KIR393219 KSL393216:KSN393219 LCH393216:LCJ393219 LMD393216:LMF393219 LVZ393216:LWB393219 MFV393216:MFX393219 MPR393216:MPT393219 MZN393216:MZP393219 NJJ393216:NJL393219 NTF393216:NTH393219 ODB393216:ODD393219 OMX393216:OMZ393219 OWT393216:OWV393219 PGP393216:PGR393219 PQL393216:PQN393219 QAH393216:QAJ393219 QKD393216:QKF393219 QTZ393216:QUB393219 RDV393216:RDX393219 RNR393216:RNT393219 RXN393216:RXP393219 SHJ393216:SHL393219 SRF393216:SRH393219 TBB393216:TBD393219 TKX393216:TKZ393219 TUT393216:TUV393219 UEP393216:UER393219 UOL393216:UON393219 UYH393216:UYJ393219 VID393216:VIF393219 VRZ393216:VSB393219 WBV393216:WBX393219 WLR393216:WLT393219 WVN393216:WVP393219 F458752:H458755 JB458752:JD458755 SX458752:SZ458755 ACT458752:ACV458755 AMP458752:AMR458755 AWL458752:AWN458755 BGH458752:BGJ458755 BQD458752:BQF458755 BZZ458752:CAB458755 CJV458752:CJX458755 CTR458752:CTT458755 DDN458752:DDP458755 DNJ458752:DNL458755 DXF458752:DXH458755 EHB458752:EHD458755 EQX458752:EQZ458755 FAT458752:FAV458755 FKP458752:FKR458755 FUL458752:FUN458755 GEH458752:GEJ458755 GOD458752:GOF458755 GXZ458752:GYB458755 HHV458752:HHX458755 HRR458752:HRT458755 IBN458752:IBP458755 ILJ458752:ILL458755 IVF458752:IVH458755 JFB458752:JFD458755 JOX458752:JOZ458755 JYT458752:JYV458755 KIP458752:KIR458755 KSL458752:KSN458755 LCH458752:LCJ458755 LMD458752:LMF458755 LVZ458752:LWB458755 MFV458752:MFX458755 MPR458752:MPT458755 MZN458752:MZP458755 NJJ458752:NJL458755 NTF458752:NTH458755 ODB458752:ODD458755 OMX458752:OMZ458755 OWT458752:OWV458755 PGP458752:PGR458755 PQL458752:PQN458755 QAH458752:QAJ458755 QKD458752:QKF458755 QTZ458752:QUB458755 RDV458752:RDX458755 RNR458752:RNT458755 RXN458752:RXP458755 SHJ458752:SHL458755 SRF458752:SRH458755 TBB458752:TBD458755 TKX458752:TKZ458755 TUT458752:TUV458755 UEP458752:UER458755 UOL458752:UON458755 UYH458752:UYJ458755 VID458752:VIF458755 VRZ458752:VSB458755 WBV458752:WBX458755 WLR458752:WLT458755 WVN458752:WVP458755 F524288:H524291 JB524288:JD524291 SX524288:SZ524291 ACT524288:ACV524291 AMP524288:AMR524291 AWL524288:AWN524291 BGH524288:BGJ524291 BQD524288:BQF524291 BZZ524288:CAB524291 CJV524288:CJX524291 CTR524288:CTT524291 DDN524288:DDP524291 DNJ524288:DNL524291 DXF524288:DXH524291 EHB524288:EHD524291 EQX524288:EQZ524291 FAT524288:FAV524291 FKP524288:FKR524291 FUL524288:FUN524291 GEH524288:GEJ524291 GOD524288:GOF524291 GXZ524288:GYB524291 HHV524288:HHX524291 HRR524288:HRT524291 IBN524288:IBP524291 ILJ524288:ILL524291 IVF524288:IVH524291 JFB524288:JFD524291 JOX524288:JOZ524291 JYT524288:JYV524291 KIP524288:KIR524291 KSL524288:KSN524291 LCH524288:LCJ524291 LMD524288:LMF524291 LVZ524288:LWB524291 MFV524288:MFX524291 MPR524288:MPT524291 MZN524288:MZP524291 NJJ524288:NJL524291 NTF524288:NTH524291 ODB524288:ODD524291 OMX524288:OMZ524291 OWT524288:OWV524291 PGP524288:PGR524291 PQL524288:PQN524291 QAH524288:QAJ524291 QKD524288:QKF524291 QTZ524288:QUB524291 RDV524288:RDX524291 RNR524288:RNT524291 RXN524288:RXP524291 SHJ524288:SHL524291 SRF524288:SRH524291 TBB524288:TBD524291 TKX524288:TKZ524291 TUT524288:TUV524291 UEP524288:UER524291 UOL524288:UON524291 UYH524288:UYJ524291 VID524288:VIF524291 VRZ524288:VSB524291 WBV524288:WBX524291 WLR524288:WLT524291 WVN524288:WVP524291 F589824:H589827 JB589824:JD589827 SX589824:SZ589827 ACT589824:ACV589827 AMP589824:AMR589827 AWL589824:AWN589827 BGH589824:BGJ589827 BQD589824:BQF589827 BZZ589824:CAB589827 CJV589824:CJX589827 CTR589824:CTT589827 DDN589824:DDP589827 DNJ589824:DNL589827 DXF589824:DXH589827 EHB589824:EHD589827 EQX589824:EQZ589827 FAT589824:FAV589827 FKP589824:FKR589827 FUL589824:FUN589827 GEH589824:GEJ589827 GOD589824:GOF589827 GXZ589824:GYB589827 HHV589824:HHX589827 HRR589824:HRT589827 IBN589824:IBP589827 ILJ589824:ILL589827 IVF589824:IVH589827 JFB589824:JFD589827 JOX589824:JOZ589827 JYT589824:JYV589827 KIP589824:KIR589827 KSL589824:KSN589827 LCH589824:LCJ589827 LMD589824:LMF589827 LVZ589824:LWB589827 MFV589824:MFX589827 MPR589824:MPT589827 MZN589824:MZP589827 NJJ589824:NJL589827 NTF589824:NTH589827 ODB589824:ODD589827 OMX589824:OMZ589827 OWT589824:OWV589827 PGP589824:PGR589827 PQL589824:PQN589827 QAH589824:QAJ589827 QKD589824:QKF589827 QTZ589824:QUB589827 RDV589824:RDX589827 RNR589824:RNT589827 RXN589824:RXP589827 SHJ589824:SHL589827 SRF589824:SRH589827 TBB589824:TBD589827 TKX589824:TKZ589827 TUT589824:TUV589827 UEP589824:UER589827 UOL589824:UON589827 UYH589824:UYJ589827 VID589824:VIF589827 VRZ589824:VSB589827 WBV589824:WBX589827 WLR589824:WLT589827 WVN589824:WVP589827 F655360:H655363 JB655360:JD655363 SX655360:SZ655363 ACT655360:ACV655363 AMP655360:AMR655363 AWL655360:AWN655363 BGH655360:BGJ655363 BQD655360:BQF655363 BZZ655360:CAB655363 CJV655360:CJX655363 CTR655360:CTT655363 DDN655360:DDP655363 DNJ655360:DNL655363 DXF655360:DXH655363 EHB655360:EHD655363 EQX655360:EQZ655363 FAT655360:FAV655363 FKP655360:FKR655363 FUL655360:FUN655363 GEH655360:GEJ655363 GOD655360:GOF655363 GXZ655360:GYB655363 HHV655360:HHX655363 HRR655360:HRT655363 IBN655360:IBP655363 ILJ655360:ILL655363 IVF655360:IVH655363 JFB655360:JFD655363 JOX655360:JOZ655363 JYT655360:JYV655363 KIP655360:KIR655363 KSL655360:KSN655363 LCH655360:LCJ655363 LMD655360:LMF655363 LVZ655360:LWB655363 MFV655360:MFX655363 MPR655360:MPT655363 MZN655360:MZP655363 NJJ655360:NJL655363 NTF655360:NTH655363 ODB655360:ODD655363 OMX655360:OMZ655363 OWT655360:OWV655363 PGP655360:PGR655363 PQL655360:PQN655363 QAH655360:QAJ655363 QKD655360:QKF655363 QTZ655360:QUB655363 RDV655360:RDX655363 RNR655360:RNT655363 RXN655360:RXP655363 SHJ655360:SHL655363 SRF655360:SRH655363 TBB655360:TBD655363 TKX655360:TKZ655363 TUT655360:TUV655363 UEP655360:UER655363 UOL655360:UON655363 UYH655360:UYJ655363 VID655360:VIF655363 VRZ655360:VSB655363 WBV655360:WBX655363 WLR655360:WLT655363 WVN655360:WVP655363 F720896:H720899 JB720896:JD720899 SX720896:SZ720899 ACT720896:ACV720899 AMP720896:AMR720899 AWL720896:AWN720899 BGH720896:BGJ720899 BQD720896:BQF720899 BZZ720896:CAB720899 CJV720896:CJX720899 CTR720896:CTT720899 DDN720896:DDP720899 DNJ720896:DNL720899 DXF720896:DXH720899 EHB720896:EHD720899 EQX720896:EQZ720899 FAT720896:FAV720899 FKP720896:FKR720899 FUL720896:FUN720899 GEH720896:GEJ720899 GOD720896:GOF720899 GXZ720896:GYB720899 HHV720896:HHX720899 HRR720896:HRT720899 IBN720896:IBP720899 ILJ720896:ILL720899 IVF720896:IVH720899 JFB720896:JFD720899 JOX720896:JOZ720899 JYT720896:JYV720899 KIP720896:KIR720899 KSL720896:KSN720899 LCH720896:LCJ720899 LMD720896:LMF720899 LVZ720896:LWB720899 MFV720896:MFX720899 MPR720896:MPT720899 MZN720896:MZP720899 NJJ720896:NJL720899 NTF720896:NTH720899 ODB720896:ODD720899 OMX720896:OMZ720899 OWT720896:OWV720899 PGP720896:PGR720899 PQL720896:PQN720899 QAH720896:QAJ720899 QKD720896:QKF720899 QTZ720896:QUB720899 RDV720896:RDX720899 RNR720896:RNT720899 RXN720896:RXP720899 SHJ720896:SHL720899 SRF720896:SRH720899 TBB720896:TBD720899 TKX720896:TKZ720899 TUT720896:TUV720899 UEP720896:UER720899 UOL720896:UON720899 UYH720896:UYJ720899 VID720896:VIF720899 VRZ720896:VSB720899 WBV720896:WBX720899 WLR720896:WLT720899 WVN720896:WVP720899 F786432:H786435 JB786432:JD786435 SX786432:SZ786435 ACT786432:ACV786435 AMP786432:AMR786435 AWL786432:AWN786435 BGH786432:BGJ786435 BQD786432:BQF786435 BZZ786432:CAB786435 CJV786432:CJX786435 CTR786432:CTT786435 DDN786432:DDP786435 DNJ786432:DNL786435 DXF786432:DXH786435 EHB786432:EHD786435 EQX786432:EQZ786435 FAT786432:FAV786435 FKP786432:FKR786435 FUL786432:FUN786435 GEH786432:GEJ786435 GOD786432:GOF786435 GXZ786432:GYB786435 HHV786432:HHX786435 HRR786432:HRT786435 IBN786432:IBP786435 ILJ786432:ILL786435 IVF786432:IVH786435 JFB786432:JFD786435 JOX786432:JOZ786435 JYT786432:JYV786435 KIP786432:KIR786435 KSL786432:KSN786435 LCH786432:LCJ786435 LMD786432:LMF786435 LVZ786432:LWB786435 MFV786432:MFX786435 MPR786432:MPT786435 MZN786432:MZP786435 NJJ786432:NJL786435 NTF786432:NTH786435 ODB786432:ODD786435 OMX786432:OMZ786435 OWT786432:OWV786435 PGP786432:PGR786435 PQL786432:PQN786435 QAH786432:QAJ786435 QKD786432:QKF786435 QTZ786432:QUB786435 RDV786432:RDX786435 RNR786432:RNT786435 RXN786432:RXP786435 SHJ786432:SHL786435 SRF786432:SRH786435 TBB786432:TBD786435 TKX786432:TKZ786435 TUT786432:TUV786435 UEP786432:UER786435 UOL786432:UON786435 UYH786432:UYJ786435 VID786432:VIF786435 VRZ786432:VSB786435 WBV786432:WBX786435 WLR786432:WLT786435 WVN786432:WVP786435 F851968:H851971 JB851968:JD851971 SX851968:SZ851971 ACT851968:ACV851971 AMP851968:AMR851971 AWL851968:AWN851971 BGH851968:BGJ851971 BQD851968:BQF851971 BZZ851968:CAB851971 CJV851968:CJX851971 CTR851968:CTT851971 DDN851968:DDP851971 DNJ851968:DNL851971 DXF851968:DXH851971 EHB851968:EHD851971 EQX851968:EQZ851971 FAT851968:FAV851971 FKP851968:FKR851971 FUL851968:FUN851971 GEH851968:GEJ851971 GOD851968:GOF851971 GXZ851968:GYB851971 HHV851968:HHX851971 HRR851968:HRT851971 IBN851968:IBP851971 ILJ851968:ILL851971 IVF851968:IVH851971 JFB851968:JFD851971 JOX851968:JOZ851971 JYT851968:JYV851971 KIP851968:KIR851971 KSL851968:KSN851971 LCH851968:LCJ851971 LMD851968:LMF851971 LVZ851968:LWB851971 MFV851968:MFX851971 MPR851968:MPT851971 MZN851968:MZP851971 NJJ851968:NJL851971 NTF851968:NTH851971 ODB851968:ODD851971 OMX851968:OMZ851971 OWT851968:OWV851971 PGP851968:PGR851971 PQL851968:PQN851971 QAH851968:QAJ851971 QKD851968:QKF851971 QTZ851968:QUB851971 RDV851968:RDX851971 RNR851968:RNT851971 RXN851968:RXP851971 SHJ851968:SHL851971 SRF851968:SRH851971 TBB851968:TBD851971 TKX851968:TKZ851971 TUT851968:TUV851971 UEP851968:UER851971 UOL851968:UON851971 UYH851968:UYJ851971 VID851968:VIF851971 VRZ851968:VSB851971 WBV851968:WBX851971 WLR851968:WLT851971 WVN851968:WVP851971 F917504:H917507 JB917504:JD917507 SX917504:SZ917507 ACT917504:ACV917507 AMP917504:AMR917507 AWL917504:AWN917507 BGH917504:BGJ917507 BQD917504:BQF917507 BZZ917504:CAB917507 CJV917504:CJX917507 CTR917504:CTT917507 DDN917504:DDP917507 DNJ917504:DNL917507 DXF917504:DXH917507 EHB917504:EHD917507 EQX917504:EQZ917507 FAT917504:FAV917507 FKP917504:FKR917507 FUL917504:FUN917507 GEH917504:GEJ917507 GOD917504:GOF917507 GXZ917504:GYB917507 HHV917504:HHX917507 HRR917504:HRT917507 IBN917504:IBP917507 ILJ917504:ILL917507 IVF917504:IVH917507 JFB917504:JFD917507 JOX917504:JOZ917507 JYT917504:JYV917507 KIP917504:KIR917507 KSL917504:KSN917507 LCH917504:LCJ917507 LMD917504:LMF917507 LVZ917504:LWB917507 MFV917504:MFX917507 MPR917504:MPT917507 MZN917504:MZP917507 NJJ917504:NJL917507 NTF917504:NTH917507 ODB917504:ODD917507 OMX917504:OMZ917507 OWT917504:OWV917507 PGP917504:PGR917507 PQL917504:PQN917507 QAH917504:QAJ917507 QKD917504:QKF917507 QTZ917504:QUB917507 RDV917504:RDX917507 RNR917504:RNT917507 RXN917504:RXP917507 SHJ917504:SHL917507 SRF917504:SRH917507 TBB917504:TBD917507 TKX917504:TKZ917507 TUT917504:TUV917507 UEP917504:UER917507 UOL917504:UON917507 UYH917504:UYJ917507 VID917504:VIF917507 VRZ917504:VSB917507 WBV917504:WBX917507 WLR917504:WLT917507 WVN917504:WVP917507 F983040:H983043 JB983040:JD983043 SX983040:SZ983043 ACT983040:ACV983043 AMP983040:AMR983043 AWL983040:AWN983043 BGH983040:BGJ983043 BQD983040:BQF983043 BZZ983040:CAB983043 CJV983040:CJX983043 CTR983040:CTT983043 DDN983040:DDP983043 DNJ983040:DNL983043 DXF983040:DXH983043 EHB983040:EHD983043 EQX983040:EQZ983043 FAT983040:FAV983043 FKP983040:FKR983043 FUL983040:FUN983043 GEH983040:GEJ983043 GOD983040:GOF983043 GXZ983040:GYB983043 HHV983040:HHX983043 HRR983040:HRT983043 IBN983040:IBP983043 ILJ983040:ILL983043 IVF983040:IVH983043 JFB983040:JFD983043 JOX983040:JOZ983043 JYT983040:JYV983043 KIP983040:KIR983043 KSL983040:KSN983043 LCH983040:LCJ983043 LMD983040:LMF983043 LVZ983040:LWB983043 MFV983040:MFX983043 MPR983040:MPT983043 MZN983040:MZP983043 NJJ983040:NJL983043 NTF983040:NTH983043 ODB983040:ODD983043 OMX983040:OMZ983043 OWT983040:OWV983043 PGP983040:PGR983043 PQL983040:PQN983043 QAH983040:QAJ983043 QKD983040:QKF983043 QTZ983040:QUB983043 RDV983040:RDX983043 RNR983040:RNT983043 RXN983040:RXP983043 SHJ983040:SHL983043 SRF983040:SRH983043 TBB983040:TBD983043 TKX983040:TKZ983043 TUT983040:TUV983043 UEP983040:UER983043 UOL983040:UON983043 UYH983040:UYJ983043 VID983040:VIF983043 VRZ983040:VSB983043 WBV983040:WBX983043 WLR983040:WLT983043 WVN983040:WVP983043"/>
  </dataValidations>
  <hyperlinks>
    <hyperlink ref="I8" r:id="rId1" display="                www.mebel-land.com"/>
  </hyperlinks>
  <pageMargins left="0.7" right="0.7" top="0.75" bottom="0.75" header="0.3" footer="0.3"/>
  <pageSetup paperSize="9" scale="41"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10</xdr:col>
                    <xdr:colOff>0</xdr:colOff>
                    <xdr:row>45</xdr:row>
                    <xdr:rowOff>0</xdr:rowOff>
                  </from>
                  <to>
                    <xdr:col>10</xdr:col>
                    <xdr:colOff>228600</xdr:colOff>
                    <xdr:row>45</xdr:row>
                    <xdr:rowOff>152400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10</xdr:col>
                    <xdr:colOff>0</xdr:colOff>
                    <xdr:row>45</xdr:row>
                    <xdr:rowOff>0</xdr:rowOff>
                  </from>
                  <to>
                    <xdr:col>10</xdr:col>
                    <xdr:colOff>228600</xdr:colOff>
                    <xdr:row>45</xdr:row>
                    <xdr:rowOff>171450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10</xdr:col>
                    <xdr:colOff>0</xdr:colOff>
                    <xdr:row>45</xdr:row>
                    <xdr:rowOff>0</xdr:rowOff>
                  </from>
                  <to>
                    <xdr:col>10</xdr:col>
                    <xdr:colOff>228600</xdr:colOff>
                    <xdr:row>45</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прайс Практика</vt:lpstr>
      <vt:lpstr>Лист1</vt:lpstr>
      <vt:lpstr>'прайс Практика'!Область_печати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2024-04-18T09:21:07Z</dcterms:modified>
</cp:coreProperties>
</file>